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vsport.sharepoint.com/sites/NorskTrav/Shared Documents/General/Norsk Trav/Sport- statistikker - avviklingsskjema m.m/Terminliste/Terminliste 2026/"/>
    </mc:Choice>
  </mc:AlternateContent>
  <xr:revisionPtr revIDLastSave="0" documentId="8_{1BAAD4F0-6BBA-4162-88C7-9DBD55F756AA}" xr6:coauthVersionLast="47" xr6:coauthVersionMax="47" xr10:uidLastSave="{00000000-0000-0000-0000-000000000000}"/>
  <bookViews>
    <workbookView xWindow="-108" yWindow="-108" windowWidth="23256" windowHeight="13896" tabRatio="826" xr2:uid="{00000000-000D-0000-FFFF-FFFF00000000}"/>
  </bookViews>
  <sheets>
    <sheet name="Flytende" sheetId="1" r:id="rId1"/>
    <sheet name="Januar" sheetId="2" r:id="rId2"/>
    <sheet name="Februar" sheetId="3" r:id="rId3"/>
    <sheet name="Mars" sheetId="4" r:id="rId4"/>
    <sheet name="April" sheetId="5" r:id="rId5"/>
    <sheet name="Mai" sheetId="6" r:id="rId6"/>
    <sheet name="Juni" sheetId="7" r:id="rId7"/>
    <sheet name="Juli" sheetId="8" r:id="rId8"/>
    <sheet name="August" sheetId="9" r:id="rId9"/>
    <sheet name="Oktober" sheetId="11" r:id="rId10"/>
    <sheet name="September" sheetId="10" r:id="rId11"/>
    <sheet name="November" sheetId="12" r:id="rId12"/>
    <sheet name="Desember" sheetId="13" r:id="rId13"/>
    <sheet name="Sammendrag" sheetId="14" r:id="rId14"/>
    <sheet name="Hentet fra Flytende" sheetId="16" r:id="rId15"/>
  </sheets>
  <definedNames>
    <definedName name="_xlnm.Print_Area" localSheetId="13">Sammendrag!$A$2:$N$26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3" i="1" l="1"/>
  <c r="I373" i="1"/>
  <c r="L33" i="13"/>
  <c r="K33" i="13"/>
  <c r="J33" i="13"/>
  <c r="I33" i="13"/>
  <c r="H33" i="13"/>
  <c r="G33" i="13"/>
  <c r="F33" i="13"/>
  <c r="E33" i="13"/>
  <c r="D33" i="13"/>
  <c r="C33" i="13"/>
  <c r="L32" i="13"/>
  <c r="K32" i="13"/>
  <c r="J32" i="13"/>
  <c r="I32" i="13"/>
  <c r="H32" i="13"/>
  <c r="G32" i="13"/>
  <c r="F32" i="13"/>
  <c r="E32" i="13"/>
  <c r="D32" i="13"/>
  <c r="C32" i="13"/>
  <c r="L31" i="13"/>
  <c r="K31" i="13"/>
  <c r="J31" i="13"/>
  <c r="I31" i="13"/>
  <c r="H31" i="13"/>
  <c r="G31" i="13"/>
  <c r="F31" i="13"/>
  <c r="E31" i="13"/>
  <c r="D31" i="13"/>
  <c r="C31" i="13"/>
  <c r="L30" i="13"/>
  <c r="K30" i="13"/>
  <c r="J30" i="13"/>
  <c r="I30" i="13"/>
  <c r="H30" i="13"/>
  <c r="G30" i="13"/>
  <c r="F30" i="13"/>
  <c r="E30" i="13"/>
  <c r="D30" i="13"/>
  <c r="C30" i="13"/>
  <c r="L29" i="13"/>
  <c r="K29" i="13"/>
  <c r="J29" i="13"/>
  <c r="I29" i="13"/>
  <c r="H29" i="13"/>
  <c r="G29" i="13"/>
  <c r="F29" i="13"/>
  <c r="E29" i="13"/>
  <c r="D29" i="13"/>
  <c r="C29" i="13"/>
  <c r="L28" i="13"/>
  <c r="K28" i="13"/>
  <c r="J28" i="13"/>
  <c r="I28" i="13"/>
  <c r="H28" i="13"/>
  <c r="G28" i="13"/>
  <c r="F28" i="13"/>
  <c r="E28" i="13"/>
  <c r="D28" i="13"/>
  <c r="C28" i="13"/>
  <c r="L27" i="13"/>
  <c r="K27" i="13"/>
  <c r="J27" i="13"/>
  <c r="I27" i="13"/>
  <c r="H27" i="13"/>
  <c r="G27" i="13"/>
  <c r="F27" i="13"/>
  <c r="E27" i="13"/>
  <c r="D27" i="13"/>
  <c r="C27" i="13"/>
  <c r="L26" i="13"/>
  <c r="K26" i="13"/>
  <c r="J26" i="13"/>
  <c r="I26" i="13"/>
  <c r="H26" i="13"/>
  <c r="G26" i="13"/>
  <c r="F26" i="13"/>
  <c r="E26" i="13"/>
  <c r="D26" i="13"/>
  <c r="C26" i="13"/>
  <c r="L25" i="13"/>
  <c r="K25" i="13"/>
  <c r="J25" i="13"/>
  <c r="I25" i="13"/>
  <c r="H25" i="13"/>
  <c r="G25" i="13"/>
  <c r="F25" i="13"/>
  <c r="E25" i="13"/>
  <c r="D25" i="13"/>
  <c r="C25" i="13"/>
  <c r="L24" i="13"/>
  <c r="K24" i="13"/>
  <c r="J24" i="13"/>
  <c r="I24" i="13"/>
  <c r="H24" i="13"/>
  <c r="G24" i="13"/>
  <c r="F24" i="13"/>
  <c r="E24" i="13"/>
  <c r="D24" i="13"/>
  <c r="C24" i="13"/>
  <c r="L23" i="13"/>
  <c r="K23" i="13"/>
  <c r="J23" i="13"/>
  <c r="I23" i="13"/>
  <c r="H23" i="13"/>
  <c r="G23" i="13"/>
  <c r="F23" i="13"/>
  <c r="E23" i="13"/>
  <c r="D23" i="13"/>
  <c r="C23" i="13"/>
  <c r="L22" i="13"/>
  <c r="K22" i="13"/>
  <c r="J22" i="13"/>
  <c r="I22" i="13"/>
  <c r="H22" i="13"/>
  <c r="G22" i="13"/>
  <c r="F22" i="13"/>
  <c r="E22" i="13"/>
  <c r="D22" i="13"/>
  <c r="C22" i="13"/>
  <c r="L21" i="13"/>
  <c r="K21" i="13"/>
  <c r="J21" i="13"/>
  <c r="I21" i="13"/>
  <c r="H21" i="13"/>
  <c r="G21" i="13"/>
  <c r="F21" i="13"/>
  <c r="E21" i="13"/>
  <c r="D21" i="13"/>
  <c r="C21" i="13"/>
  <c r="L20" i="13"/>
  <c r="K20" i="13"/>
  <c r="J20" i="13"/>
  <c r="I20" i="13"/>
  <c r="H20" i="13"/>
  <c r="G20" i="13"/>
  <c r="F20" i="13"/>
  <c r="E20" i="13"/>
  <c r="D20" i="13"/>
  <c r="C20" i="13"/>
  <c r="L19" i="13"/>
  <c r="K19" i="13"/>
  <c r="J19" i="13"/>
  <c r="I19" i="13"/>
  <c r="H19" i="13"/>
  <c r="G19" i="13"/>
  <c r="F19" i="13"/>
  <c r="E19" i="13"/>
  <c r="D19" i="13"/>
  <c r="C19" i="13"/>
  <c r="L18" i="13"/>
  <c r="K18" i="13"/>
  <c r="J18" i="13"/>
  <c r="I18" i="13"/>
  <c r="H18" i="13"/>
  <c r="G18" i="13"/>
  <c r="F18" i="13"/>
  <c r="E18" i="13"/>
  <c r="D18" i="13"/>
  <c r="C18" i="13"/>
  <c r="L17" i="13"/>
  <c r="K17" i="13"/>
  <c r="J17" i="13"/>
  <c r="I17" i="13"/>
  <c r="H17" i="13"/>
  <c r="G17" i="13"/>
  <c r="F17" i="13"/>
  <c r="E17" i="13"/>
  <c r="D17" i="13"/>
  <c r="C17" i="13"/>
  <c r="L16" i="13"/>
  <c r="K16" i="13"/>
  <c r="J16" i="13"/>
  <c r="I16" i="13"/>
  <c r="H16" i="13"/>
  <c r="G16" i="13"/>
  <c r="F16" i="13"/>
  <c r="E16" i="13"/>
  <c r="D16" i="13"/>
  <c r="C16" i="13"/>
  <c r="L15" i="13"/>
  <c r="K15" i="13"/>
  <c r="J15" i="13"/>
  <c r="I15" i="13"/>
  <c r="H15" i="13"/>
  <c r="G15" i="13"/>
  <c r="F15" i="13"/>
  <c r="E15" i="13"/>
  <c r="D15" i="13"/>
  <c r="C15" i="13"/>
  <c r="L14" i="13"/>
  <c r="K14" i="13"/>
  <c r="J14" i="13"/>
  <c r="I14" i="13"/>
  <c r="H14" i="13"/>
  <c r="G14" i="13"/>
  <c r="F14" i="13"/>
  <c r="E14" i="13"/>
  <c r="D14" i="13"/>
  <c r="C14" i="13"/>
  <c r="L13" i="13"/>
  <c r="K13" i="13"/>
  <c r="J13" i="13"/>
  <c r="I13" i="13"/>
  <c r="H13" i="13"/>
  <c r="G13" i="13"/>
  <c r="F13" i="13"/>
  <c r="E13" i="13"/>
  <c r="D13" i="13"/>
  <c r="C13" i="13"/>
  <c r="L12" i="13"/>
  <c r="K12" i="13"/>
  <c r="J12" i="13"/>
  <c r="I12" i="13"/>
  <c r="H12" i="13"/>
  <c r="G12" i="13"/>
  <c r="F12" i="13"/>
  <c r="E12" i="13"/>
  <c r="D12" i="13"/>
  <c r="C12" i="13"/>
  <c r="L11" i="13"/>
  <c r="K11" i="13"/>
  <c r="J11" i="13"/>
  <c r="I11" i="13"/>
  <c r="H11" i="13"/>
  <c r="G11" i="13"/>
  <c r="F11" i="13"/>
  <c r="E11" i="13"/>
  <c r="D11" i="13"/>
  <c r="C11" i="13"/>
  <c r="L10" i="13"/>
  <c r="K10" i="13"/>
  <c r="J10" i="13"/>
  <c r="I10" i="13"/>
  <c r="H10" i="13"/>
  <c r="G10" i="13"/>
  <c r="F10" i="13"/>
  <c r="E10" i="13"/>
  <c r="D10" i="13"/>
  <c r="C10" i="13"/>
  <c r="L9" i="13"/>
  <c r="K9" i="13"/>
  <c r="J9" i="13"/>
  <c r="I9" i="13"/>
  <c r="H9" i="13"/>
  <c r="G9" i="13"/>
  <c r="F9" i="13"/>
  <c r="E9" i="13"/>
  <c r="D9" i="13"/>
  <c r="C9" i="13"/>
  <c r="L8" i="13"/>
  <c r="K8" i="13"/>
  <c r="J8" i="13"/>
  <c r="I8" i="13"/>
  <c r="H8" i="13"/>
  <c r="G8" i="13"/>
  <c r="F8" i="13"/>
  <c r="E8" i="13"/>
  <c r="D8" i="13"/>
  <c r="C8" i="13"/>
  <c r="L7" i="13"/>
  <c r="K7" i="13"/>
  <c r="J7" i="13"/>
  <c r="I7" i="13"/>
  <c r="H7" i="13"/>
  <c r="G7" i="13"/>
  <c r="F7" i="13"/>
  <c r="E7" i="13"/>
  <c r="D7" i="13"/>
  <c r="C7" i="13"/>
  <c r="C39" i="13" s="1"/>
  <c r="L6" i="13"/>
  <c r="K6" i="13"/>
  <c r="J6" i="13"/>
  <c r="I6" i="13"/>
  <c r="H6" i="13"/>
  <c r="G6" i="13"/>
  <c r="F6" i="13"/>
  <c r="E6" i="13"/>
  <c r="D6" i="13"/>
  <c r="C6" i="13"/>
  <c r="L5" i="13"/>
  <c r="K5" i="13"/>
  <c r="J5" i="13"/>
  <c r="I5" i="13"/>
  <c r="H5" i="13"/>
  <c r="G5" i="13"/>
  <c r="F5" i="13"/>
  <c r="E5" i="13"/>
  <c r="D5" i="13"/>
  <c r="C5" i="13"/>
  <c r="L4" i="13"/>
  <c r="K4" i="13"/>
  <c r="J4" i="13"/>
  <c r="I4" i="13"/>
  <c r="H4" i="13"/>
  <c r="G4" i="13"/>
  <c r="F4" i="13"/>
  <c r="E4" i="13"/>
  <c r="D4" i="13"/>
  <c r="C4" i="13"/>
  <c r="M32" i="12"/>
  <c r="L32" i="12"/>
  <c r="K32" i="12"/>
  <c r="J32" i="12"/>
  <c r="I32" i="12"/>
  <c r="H32" i="12"/>
  <c r="G32" i="12"/>
  <c r="F32" i="12"/>
  <c r="E32" i="12"/>
  <c r="D32" i="12"/>
  <c r="C32" i="12"/>
  <c r="M31" i="12"/>
  <c r="L31" i="12"/>
  <c r="K31" i="12"/>
  <c r="J31" i="12"/>
  <c r="I31" i="12"/>
  <c r="H31" i="12"/>
  <c r="G31" i="12"/>
  <c r="F31" i="12"/>
  <c r="E31" i="12"/>
  <c r="D31" i="12"/>
  <c r="C31" i="12"/>
  <c r="M30" i="12"/>
  <c r="L30" i="12"/>
  <c r="K30" i="12"/>
  <c r="J30" i="12"/>
  <c r="I30" i="12"/>
  <c r="H30" i="12"/>
  <c r="G30" i="12"/>
  <c r="F30" i="12"/>
  <c r="E30" i="12"/>
  <c r="D30" i="12"/>
  <c r="C30" i="12"/>
  <c r="M29" i="12"/>
  <c r="L29" i="12"/>
  <c r="K29" i="12"/>
  <c r="J29" i="12"/>
  <c r="I29" i="12"/>
  <c r="H29" i="12"/>
  <c r="G29" i="12"/>
  <c r="F29" i="12"/>
  <c r="E29" i="12"/>
  <c r="D29" i="12"/>
  <c r="C29" i="12"/>
  <c r="M28" i="12"/>
  <c r="L28" i="12"/>
  <c r="K28" i="12"/>
  <c r="J28" i="12"/>
  <c r="I28" i="12"/>
  <c r="H28" i="12"/>
  <c r="G28" i="12"/>
  <c r="F28" i="12"/>
  <c r="E28" i="12"/>
  <c r="D28" i="12"/>
  <c r="C28" i="12"/>
  <c r="M27" i="12"/>
  <c r="L27" i="12"/>
  <c r="K27" i="12"/>
  <c r="J27" i="12"/>
  <c r="I27" i="12"/>
  <c r="H27" i="12"/>
  <c r="G27" i="12"/>
  <c r="F27" i="12"/>
  <c r="E27" i="12"/>
  <c r="D27" i="12"/>
  <c r="C27" i="12"/>
  <c r="M26" i="12"/>
  <c r="L26" i="12"/>
  <c r="K26" i="12"/>
  <c r="J26" i="12"/>
  <c r="I26" i="12"/>
  <c r="H26" i="12"/>
  <c r="G26" i="12"/>
  <c r="F26" i="12"/>
  <c r="E26" i="12"/>
  <c r="D26" i="12"/>
  <c r="C26" i="12"/>
  <c r="M25" i="12"/>
  <c r="L25" i="12"/>
  <c r="K25" i="12"/>
  <c r="J25" i="12"/>
  <c r="I25" i="12"/>
  <c r="H25" i="12"/>
  <c r="G25" i="12"/>
  <c r="F25" i="12"/>
  <c r="E25" i="12"/>
  <c r="D25" i="12"/>
  <c r="C25" i="12"/>
  <c r="M24" i="12"/>
  <c r="L24" i="12"/>
  <c r="K24" i="12"/>
  <c r="J24" i="12"/>
  <c r="I24" i="12"/>
  <c r="H24" i="12"/>
  <c r="G24" i="12"/>
  <c r="F24" i="12"/>
  <c r="E24" i="12"/>
  <c r="D24" i="12"/>
  <c r="C24" i="12"/>
  <c r="M23" i="12"/>
  <c r="L23" i="12"/>
  <c r="K23" i="12"/>
  <c r="J23" i="12"/>
  <c r="I23" i="12"/>
  <c r="H23" i="12"/>
  <c r="G23" i="12"/>
  <c r="F23" i="12"/>
  <c r="E23" i="12"/>
  <c r="D23" i="12"/>
  <c r="C23" i="12"/>
  <c r="M22" i="12"/>
  <c r="L22" i="12"/>
  <c r="K22" i="12"/>
  <c r="J22" i="12"/>
  <c r="I22" i="12"/>
  <c r="H22" i="12"/>
  <c r="G22" i="12"/>
  <c r="F22" i="12"/>
  <c r="E22" i="12"/>
  <c r="D22" i="12"/>
  <c r="C22" i="12"/>
  <c r="M21" i="12"/>
  <c r="L21" i="12"/>
  <c r="K21" i="12"/>
  <c r="J21" i="12"/>
  <c r="I21" i="12"/>
  <c r="H21" i="12"/>
  <c r="G21" i="12"/>
  <c r="F21" i="12"/>
  <c r="E21" i="12"/>
  <c r="D21" i="12"/>
  <c r="C21" i="12"/>
  <c r="M20" i="12"/>
  <c r="L20" i="12"/>
  <c r="K20" i="12"/>
  <c r="J20" i="12"/>
  <c r="I20" i="12"/>
  <c r="H20" i="12"/>
  <c r="G20" i="12"/>
  <c r="F20" i="12"/>
  <c r="E20" i="12"/>
  <c r="D20" i="12"/>
  <c r="C20" i="12"/>
  <c r="M19" i="12"/>
  <c r="L19" i="12"/>
  <c r="K19" i="12"/>
  <c r="J19" i="12"/>
  <c r="I19" i="12"/>
  <c r="H19" i="12"/>
  <c r="G19" i="12"/>
  <c r="F19" i="12"/>
  <c r="E19" i="12"/>
  <c r="D19" i="12"/>
  <c r="C19" i="12"/>
  <c r="M18" i="12"/>
  <c r="L18" i="12"/>
  <c r="K18" i="12"/>
  <c r="J18" i="12"/>
  <c r="I18" i="12"/>
  <c r="H18" i="12"/>
  <c r="G18" i="12"/>
  <c r="F18" i="12"/>
  <c r="E18" i="12"/>
  <c r="D18" i="12"/>
  <c r="C18" i="12"/>
  <c r="M17" i="12"/>
  <c r="L17" i="12"/>
  <c r="K17" i="12"/>
  <c r="J17" i="12"/>
  <c r="I17" i="12"/>
  <c r="H17" i="12"/>
  <c r="G17" i="12"/>
  <c r="F17" i="12"/>
  <c r="E17" i="12"/>
  <c r="D17" i="12"/>
  <c r="C17" i="12"/>
  <c r="M16" i="12"/>
  <c r="L16" i="12"/>
  <c r="K16" i="12"/>
  <c r="J16" i="12"/>
  <c r="I16" i="12"/>
  <c r="H16" i="12"/>
  <c r="G16" i="12"/>
  <c r="F16" i="12"/>
  <c r="E16" i="12"/>
  <c r="D16" i="12"/>
  <c r="C16" i="12"/>
  <c r="M15" i="12"/>
  <c r="L15" i="12"/>
  <c r="K15" i="12"/>
  <c r="J15" i="12"/>
  <c r="I15" i="12"/>
  <c r="H15" i="12"/>
  <c r="G15" i="12"/>
  <c r="F15" i="12"/>
  <c r="E15" i="12"/>
  <c r="D15" i="12"/>
  <c r="C15" i="12"/>
  <c r="M14" i="12"/>
  <c r="L14" i="12"/>
  <c r="K14" i="12"/>
  <c r="J14" i="12"/>
  <c r="I14" i="12"/>
  <c r="H14" i="12"/>
  <c r="G14" i="12"/>
  <c r="F14" i="12"/>
  <c r="E14" i="12"/>
  <c r="D14" i="12"/>
  <c r="C14" i="12"/>
  <c r="M13" i="12"/>
  <c r="L13" i="12"/>
  <c r="K13" i="12"/>
  <c r="J13" i="12"/>
  <c r="I13" i="12"/>
  <c r="H13" i="12"/>
  <c r="G13" i="12"/>
  <c r="F13" i="12"/>
  <c r="E13" i="12"/>
  <c r="D13" i="12"/>
  <c r="C13" i="12"/>
  <c r="M12" i="12"/>
  <c r="L12" i="12"/>
  <c r="K12" i="12"/>
  <c r="J12" i="12"/>
  <c r="I12" i="12"/>
  <c r="H12" i="12"/>
  <c r="G12" i="12"/>
  <c r="F12" i="12"/>
  <c r="E12" i="12"/>
  <c r="D12" i="12"/>
  <c r="C12" i="12"/>
  <c r="M11" i="12"/>
  <c r="L11" i="12"/>
  <c r="K11" i="12"/>
  <c r="J11" i="12"/>
  <c r="I11" i="12"/>
  <c r="H11" i="12"/>
  <c r="G11" i="12"/>
  <c r="F11" i="12"/>
  <c r="E11" i="12"/>
  <c r="D11" i="12"/>
  <c r="C11" i="12"/>
  <c r="M10" i="12"/>
  <c r="L10" i="12"/>
  <c r="K10" i="12"/>
  <c r="J10" i="12"/>
  <c r="I10" i="12"/>
  <c r="H10" i="12"/>
  <c r="G10" i="12"/>
  <c r="F10" i="12"/>
  <c r="E10" i="12"/>
  <c r="D10" i="12"/>
  <c r="C10" i="12"/>
  <c r="M9" i="12"/>
  <c r="L9" i="12"/>
  <c r="K9" i="12"/>
  <c r="J9" i="12"/>
  <c r="J39" i="12" s="1"/>
  <c r="I9" i="12"/>
  <c r="H9" i="12"/>
  <c r="G9" i="12"/>
  <c r="F9" i="12"/>
  <c r="E9" i="12"/>
  <c r="D9" i="12"/>
  <c r="C9" i="12"/>
  <c r="M8" i="12"/>
  <c r="L8" i="12"/>
  <c r="K8" i="12"/>
  <c r="J8" i="12"/>
  <c r="I8" i="12"/>
  <c r="H8" i="12"/>
  <c r="G8" i="12"/>
  <c r="F8" i="12"/>
  <c r="E8" i="12"/>
  <c r="D8" i="12"/>
  <c r="C8" i="12"/>
  <c r="M7" i="12"/>
  <c r="L7" i="12"/>
  <c r="K7" i="12"/>
  <c r="J7" i="12"/>
  <c r="I7" i="12"/>
  <c r="H7" i="12"/>
  <c r="G7" i="12"/>
  <c r="F7" i="12"/>
  <c r="E7" i="12"/>
  <c r="D7" i="12"/>
  <c r="C7" i="12"/>
  <c r="M6" i="12"/>
  <c r="L6" i="12"/>
  <c r="K6" i="12"/>
  <c r="J6" i="12"/>
  <c r="I6" i="12"/>
  <c r="H6" i="12"/>
  <c r="G6" i="12"/>
  <c r="F6" i="12"/>
  <c r="E6" i="12"/>
  <c r="D6" i="12"/>
  <c r="C6" i="12"/>
  <c r="M5" i="12"/>
  <c r="L5" i="12"/>
  <c r="K5" i="12"/>
  <c r="J5" i="12"/>
  <c r="I5" i="12"/>
  <c r="H5" i="12"/>
  <c r="G5" i="12"/>
  <c r="F5" i="12"/>
  <c r="E5" i="12"/>
  <c r="D5" i="12"/>
  <c r="C5" i="12"/>
  <c r="M4" i="12"/>
  <c r="L4" i="12"/>
  <c r="K4" i="12"/>
  <c r="J4" i="12"/>
  <c r="I4" i="12"/>
  <c r="H4" i="12"/>
  <c r="G4" i="12"/>
  <c r="F4" i="12"/>
  <c r="E4" i="12"/>
  <c r="D4" i="12"/>
  <c r="C4" i="12"/>
  <c r="M33" i="11"/>
  <c r="L33" i="11"/>
  <c r="K33" i="11"/>
  <c r="J33" i="11"/>
  <c r="I33" i="11"/>
  <c r="H33" i="11"/>
  <c r="G33" i="11"/>
  <c r="F33" i="11"/>
  <c r="E33" i="11"/>
  <c r="D33" i="11"/>
  <c r="C33" i="11"/>
  <c r="M32" i="11"/>
  <c r="L32" i="11"/>
  <c r="K32" i="11"/>
  <c r="J32" i="11"/>
  <c r="I32" i="11"/>
  <c r="H32" i="11"/>
  <c r="G32" i="11"/>
  <c r="F32" i="11"/>
  <c r="E32" i="11"/>
  <c r="D32" i="11"/>
  <c r="C32" i="11"/>
  <c r="M31" i="11"/>
  <c r="L31" i="11"/>
  <c r="K31" i="11"/>
  <c r="J31" i="11"/>
  <c r="I31" i="11"/>
  <c r="H31" i="11"/>
  <c r="G31" i="11"/>
  <c r="F31" i="11"/>
  <c r="E31" i="11"/>
  <c r="D31" i="11"/>
  <c r="C31" i="11"/>
  <c r="M30" i="11"/>
  <c r="L30" i="11"/>
  <c r="K30" i="11"/>
  <c r="J30" i="11"/>
  <c r="I30" i="11"/>
  <c r="H30" i="11"/>
  <c r="G30" i="11"/>
  <c r="F30" i="11"/>
  <c r="E30" i="11"/>
  <c r="D30" i="11"/>
  <c r="C30" i="11"/>
  <c r="M29" i="11"/>
  <c r="L29" i="11"/>
  <c r="K29" i="11"/>
  <c r="J29" i="11"/>
  <c r="I29" i="11"/>
  <c r="H29" i="11"/>
  <c r="G29" i="11"/>
  <c r="F29" i="11"/>
  <c r="E29" i="11"/>
  <c r="D29" i="11"/>
  <c r="C29" i="11"/>
  <c r="M28" i="11"/>
  <c r="L28" i="11"/>
  <c r="K28" i="11"/>
  <c r="J28" i="11"/>
  <c r="I28" i="11"/>
  <c r="H28" i="11"/>
  <c r="G28" i="11"/>
  <c r="F28" i="11"/>
  <c r="E28" i="11"/>
  <c r="D28" i="11"/>
  <c r="C28" i="11"/>
  <c r="M27" i="11"/>
  <c r="L27" i="11"/>
  <c r="K27" i="11"/>
  <c r="J27" i="11"/>
  <c r="I27" i="11"/>
  <c r="H27" i="11"/>
  <c r="G27" i="11"/>
  <c r="F27" i="11"/>
  <c r="E27" i="11"/>
  <c r="D27" i="11"/>
  <c r="C27" i="11"/>
  <c r="M26" i="11"/>
  <c r="L26" i="11"/>
  <c r="K26" i="11"/>
  <c r="J26" i="11"/>
  <c r="I26" i="11"/>
  <c r="H26" i="11"/>
  <c r="G26" i="11"/>
  <c r="F26" i="11"/>
  <c r="E26" i="11"/>
  <c r="D26" i="11"/>
  <c r="C26" i="11"/>
  <c r="M25" i="11"/>
  <c r="L25" i="11"/>
  <c r="K25" i="11"/>
  <c r="J25" i="11"/>
  <c r="I25" i="11"/>
  <c r="H25" i="11"/>
  <c r="G25" i="11"/>
  <c r="F25" i="11"/>
  <c r="E25" i="11"/>
  <c r="D25" i="11"/>
  <c r="C25" i="11"/>
  <c r="M24" i="11"/>
  <c r="L24" i="11"/>
  <c r="K24" i="11"/>
  <c r="J24" i="11"/>
  <c r="I24" i="11"/>
  <c r="H24" i="11"/>
  <c r="G24" i="11"/>
  <c r="F24" i="11"/>
  <c r="E24" i="11"/>
  <c r="D24" i="11"/>
  <c r="C24" i="11"/>
  <c r="M23" i="11"/>
  <c r="L23" i="11"/>
  <c r="K23" i="11"/>
  <c r="J23" i="11"/>
  <c r="I23" i="11"/>
  <c r="H23" i="11"/>
  <c r="G23" i="11"/>
  <c r="F23" i="11"/>
  <c r="E23" i="11"/>
  <c r="D23" i="11"/>
  <c r="C23" i="11"/>
  <c r="M22" i="11"/>
  <c r="L22" i="11"/>
  <c r="K22" i="11"/>
  <c r="J22" i="11"/>
  <c r="I22" i="11"/>
  <c r="H22" i="11"/>
  <c r="G22" i="11"/>
  <c r="F22" i="11"/>
  <c r="E22" i="11"/>
  <c r="D22" i="11"/>
  <c r="C22" i="11"/>
  <c r="M21" i="11"/>
  <c r="L21" i="11"/>
  <c r="K21" i="11"/>
  <c r="J21" i="11"/>
  <c r="I21" i="11"/>
  <c r="H21" i="11"/>
  <c r="G21" i="11"/>
  <c r="F21" i="11"/>
  <c r="E21" i="11"/>
  <c r="D21" i="11"/>
  <c r="C21" i="11"/>
  <c r="M20" i="11"/>
  <c r="L20" i="11"/>
  <c r="K20" i="11"/>
  <c r="J20" i="11"/>
  <c r="I20" i="11"/>
  <c r="H20" i="11"/>
  <c r="G20" i="11"/>
  <c r="F20" i="11"/>
  <c r="E20" i="11"/>
  <c r="D20" i="11"/>
  <c r="C20" i="11"/>
  <c r="M19" i="11"/>
  <c r="L19" i="11"/>
  <c r="K19" i="11"/>
  <c r="J19" i="11"/>
  <c r="I19" i="11"/>
  <c r="H19" i="11"/>
  <c r="G19" i="11"/>
  <c r="F19" i="11"/>
  <c r="E19" i="11"/>
  <c r="D19" i="11"/>
  <c r="C19" i="11"/>
  <c r="M18" i="11"/>
  <c r="L18" i="11"/>
  <c r="K18" i="11"/>
  <c r="J18" i="11"/>
  <c r="I18" i="11"/>
  <c r="H18" i="11"/>
  <c r="G18" i="11"/>
  <c r="F18" i="11"/>
  <c r="E18" i="11"/>
  <c r="D18" i="11"/>
  <c r="C18" i="11"/>
  <c r="M17" i="11"/>
  <c r="L17" i="11"/>
  <c r="K17" i="11"/>
  <c r="J17" i="11"/>
  <c r="I17" i="11"/>
  <c r="H17" i="11"/>
  <c r="G17" i="11"/>
  <c r="F17" i="11"/>
  <c r="E17" i="11"/>
  <c r="D17" i="11"/>
  <c r="C17" i="11"/>
  <c r="M16" i="11"/>
  <c r="L16" i="11"/>
  <c r="K16" i="11"/>
  <c r="J16" i="11"/>
  <c r="I16" i="11"/>
  <c r="H16" i="11"/>
  <c r="G16" i="11"/>
  <c r="F16" i="11"/>
  <c r="E16" i="11"/>
  <c r="D16" i="11"/>
  <c r="C16" i="11"/>
  <c r="M15" i="11"/>
  <c r="L15" i="11"/>
  <c r="K15" i="11"/>
  <c r="J15" i="11"/>
  <c r="I15" i="11"/>
  <c r="H15" i="11"/>
  <c r="G15" i="11"/>
  <c r="F15" i="11"/>
  <c r="E15" i="11"/>
  <c r="D15" i="11"/>
  <c r="C15" i="11"/>
  <c r="M14" i="11"/>
  <c r="L14" i="11"/>
  <c r="K14" i="11"/>
  <c r="J14" i="11"/>
  <c r="I14" i="11"/>
  <c r="H14" i="11"/>
  <c r="G14" i="11"/>
  <c r="F14" i="11"/>
  <c r="E14" i="11"/>
  <c r="D14" i="11"/>
  <c r="C14" i="11"/>
  <c r="M13" i="11"/>
  <c r="L13" i="11"/>
  <c r="K13" i="11"/>
  <c r="J13" i="11"/>
  <c r="I13" i="11"/>
  <c r="H13" i="11"/>
  <c r="G13" i="11"/>
  <c r="F13" i="11"/>
  <c r="E13" i="11"/>
  <c r="D13" i="11"/>
  <c r="C13" i="11"/>
  <c r="M12" i="11"/>
  <c r="L12" i="11"/>
  <c r="K12" i="11"/>
  <c r="J12" i="11"/>
  <c r="I12" i="11"/>
  <c r="H12" i="11"/>
  <c r="G12" i="11"/>
  <c r="F12" i="11"/>
  <c r="E12" i="11"/>
  <c r="D12" i="11"/>
  <c r="C12" i="11"/>
  <c r="M11" i="11"/>
  <c r="L11" i="11"/>
  <c r="K11" i="11"/>
  <c r="J11" i="11"/>
  <c r="I11" i="11"/>
  <c r="H11" i="11"/>
  <c r="G11" i="11"/>
  <c r="F11" i="11"/>
  <c r="E11" i="11"/>
  <c r="D11" i="11"/>
  <c r="C11" i="11"/>
  <c r="M10" i="11"/>
  <c r="L10" i="11"/>
  <c r="K10" i="11"/>
  <c r="J10" i="11"/>
  <c r="I10" i="11"/>
  <c r="H10" i="11"/>
  <c r="G10" i="11"/>
  <c r="F10" i="11"/>
  <c r="E10" i="11"/>
  <c r="D10" i="11"/>
  <c r="C10" i="11"/>
  <c r="M9" i="11"/>
  <c r="L9" i="11"/>
  <c r="K9" i="11"/>
  <c r="J9" i="11"/>
  <c r="I9" i="11"/>
  <c r="H9" i="11"/>
  <c r="G9" i="11"/>
  <c r="F9" i="11"/>
  <c r="E9" i="11"/>
  <c r="D9" i="11"/>
  <c r="C9" i="11"/>
  <c r="M8" i="11"/>
  <c r="L8" i="11"/>
  <c r="K8" i="11"/>
  <c r="J8" i="11"/>
  <c r="I8" i="11"/>
  <c r="H8" i="11"/>
  <c r="G8" i="11"/>
  <c r="F8" i="11"/>
  <c r="E8" i="11"/>
  <c r="D8" i="11"/>
  <c r="C8" i="11"/>
  <c r="M7" i="11"/>
  <c r="L7" i="11"/>
  <c r="K7" i="11"/>
  <c r="J7" i="11"/>
  <c r="I7" i="11"/>
  <c r="H7" i="11"/>
  <c r="G7" i="11"/>
  <c r="F7" i="11"/>
  <c r="E7" i="11"/>
  <c r="D7" i="11"/>
  <c r="C7" i="11"/>
  <c r="M6" i="11"/>
  <c r="L6" i="11"/>
  <c r="K6" i="11"/>
  <c r="J6" i="11"/>
  <c r="I6" i="11"/>
  <c r="H6" i="11"/>
  <c r="G6" i="11"/>
  <c r="F6" i="11"/>
  <c r="E6" i="11"/>
  <c r="D6" i="11"/>
  <c r="C6" i="11"/>
  <c r="M5" i="11"/>
  <c r="L5" i="11"/>
  <c r="K5" i="11"/>
  <c r="J5" i="11"/>
  <c r="I5" i="11"/>
  <c r="H5" i="11"/>
  <c r="G5" i="11"/>
  <c r="F5" i="11"/>
  <c r="E5" i="11"/>
  <c r="D5" i="11"/>
  <c r="C5" i="11"/>
  <c r="M4" i="11"/>
  <c r="L4" i="11"/>
  <c r="K4" i="11"/>
  <c r="J4" i="11"/>
  <c r="I4" i="11"/>
  <c r="H4" i="11"/>
  <c r="G4" i="11"/>
  <c r="F4" i="11"/>
  <c r="E4" i="11"/>
  <c r="D4" i="11"/>
  <c r="C4" i="1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M23" i="10"/>
  <c r="L23" i="10"/>
  <c r="K23" i="10"/>
  <c r="J23" i="10"/>
  <c r="I23" i="10"/>
  <c r="H23" i="10"/>
  <c r="G23" i="10"/>
  <c r="F23" i="10"/>
  <c r="E23" i="10"/>
  <c r="D23" i="10"/>
  <c r="C23" i="10"/>
  <c r="M22" i="10"/>
  <c r="L22" i="10"/>
  <c r="K22" i="10"/>
  <c r="J22" i="10"/>
  <c r="I22" i="10"/>
  <c r="H22" i="10"/>
  <c r="G22" i="10"/>
  <c r="F22" i="10"/>
  <c r="E22" i="10"/>
  <c r="D22" i="10"/>
  <c r="C22" i="10"/>
  <c r="M21" i="10"/>
  <c r="L21" i="10"/>
  <c r="K21" i="10"/>
  <c r="J21" i="10"/>
  <c r="I21" i="10"/>
  <c r="H21" i="10"/>
  <c r="G21" i="10"/>
  <c r="F21" i="10"/>
  <c r="E21" i="10"/>
  <c r="D21" i="10"/>
  <c r="C21" i="10"/>
  <c r="M20" i="10"/>
  <c r="L20" i="10"/>
  <c r="K20" i="10"/>
  <c r="J20" i="10"/>
  <c r="I20" i="10"/>
  <c r="H20" i="10"/>
  <c r="G20" i="10"/>
  <c r="F20" i="10"/>
  <c r="E20" i="10"/>
  <c r="D20" i="10"/>
  <c r="C20" i="10"/>
  <c r="M19" i="10"/>
  <c r="L19" i="10"/>
  <c r="K19" i="10"/>
  <c r="J19" i="10"/>
  <c r="I19" i="10"/>
  <c r="H19" i="10"/>
  <c r="G19" i="10"/>
  <c r="F19" i="10"/>
  <c r="E19" i="10"/>
  <c r="D19" i="10"/>
  <c r="C19" i="10"/>
  <c r="M18" i="10"/>
  <c r="L18" i="10"/>
  <c r="K18" i="10"/>
  <c r="J18" i="10"/>
  <c r="I18" i="10"/>
  <c r="H18" i="10"/>
  <c r="G18" i="10"/>
  <c r="F18" i="10"/>
  <c r="E18" i="10"/>
  <c r="D18" i="10"/>
  <c r="C18" i="10"/>
  <c r="M17" i="10"/>
  <c r="L17" i="10"/>
  <c r="K17" i="10"/>
  <c r="J17" i="10"/>
  <c r="I17" i="10"/>
  <c r="H17" i="10"/>
  <c r="G17" i="10"/>
  <c r="F17" i="10"/>
  <c r="E17" i="10"/>
  <c r="D17" i="10"/>
  <c r="C17" i="10"/>
  <c r="M16" i="10"/>
  <c r="L16" i="10"/>
  <c r="K16" i="10"/>
  <c r="J16" i="10"/>
  <c r="I16" i="10"/>
  <c r="H16" i="10"/>
  <c r="G16" i="10"/>
  <c r="F16" i="10"/>
  <c r="E16" i="10"/>
  <c r="D16" i="10"/>
  <c r="C16" i="10"/>
  <c r="M15" i="10"/>
  <c r="L15" i="10"/>
  <c r="K15" i="10"/>
  <c r="J15" i="10"/>
  <c r="I15" i="10"/>
  <c r="H15" i="10"/>
  <c r="G15" i="10"/>
  <c r="F15" i="10"/>
  <c r="E15" i="10"/>
  <c r="D15" i="10"/>
  <c r="C15" i="10"/>
  <c r="M14" i="10"/>
  <c r="L14" i="10"/>
  <c r="K14" i="10"/>
  <c r="J14" i="10"/>
  <c r="I14" i="10"/>
  <c r="H14" i="10"/>
  <c r="G14" i="10"/>
  <c r="F14" i="10"/>
  <c r="E14" i="10"/>
  <c r="D14" i="10"/>
  <c r="C14" i="10"/>
  <c r="M13" i="10"/>
  <c r="L13" i="10"/>
  <c r="K13" i="10"/>
  <c r="J13" i="10"/>
  <c r="I13" i="10"/>
  <c r="H13" i="10"/>
  <c r="G13" i="10"/>
  <c r="F13" i="10"/>
  <c r="E13" i="10"/>
  <c r="D13" i="10"/>
  <c r="C13" i="10"/>
  <c r="M12" i="10"/>
  <c r="L12" i="10"/>
  <c r="K12" i="10"/>
  <c r="J12" i="10"/>
  <c r="I12" i="10"/>
  <c r="H12" i="10"/>
  <c r="G12" i="10"/>
  <c r="F12" i="10"/>
  <c r="E12" i="10"/>
  <c r="D12" i="10"/>
  <c r="C12" i="10"/>
  <c r="M11" i="10"/>
  <c r="L11" i="10"/>
  <c r="K11" i="10"/>
  <c r="J11" i="10"/>
  <c r="I11" i="10"/>
  <c r="H11" i="10"/>
  <c r="G11" i="10"/>
  <c r="F11" i="10"/>
  <c r="E11" i="10"/>
  <c r="D11" i="10"/>
  <c r="C11" i="10"/>
  <c r="M10" i="10"/>
  <c r="L10" i="10"/>
  <c r="K10" i="10"/>
  <c r="J10" i="10"/>
  <c r="I10" i="10"/>
  <c r="H10" i="10"/>
  <c r="G10" i="10"/>
  <c r="F10" i="10"/>
  <c r="E10" i="10"/>
  <c r="D10" i="10"/>
  <c r="C10" i="10"/>
  <c r="M9" i="10"/>
  <c r="L9" i="10"/>
  <c r="K9" i="10"/>
  <c r="J9" i="10"/>
  <c r="I9" i="10"/>
  <c r="H9" i="10"/>
  <c r="G9" i="10"/>
  <c r="F9" i="10"/>
  <c r="E9" i="10"/>
  <c r="D9" i="10"/>
  <c r="C9" i="10"/>
  <c r="M8" i="10"/>
  <c r="L8" i="10"/>
  <c r="K8" i="10"/>
  <c r="J8" i="10"/>
  <c r="I8" i="10"/>
  <c r="H8" i="10"/>
  <c r="G8" i="10"/>
  <c r="F8" i="10"/>
  <c r="E8" i="10"/>
  <c r="D8" i="10"/>
  <c r="C8" i="10"/>
  <c r="M7" i="10"/>
  <c r="L7" i="10"/>
  <c r="K7" i="10"/>
  <c r="J7" i="10"/>
  <c r="I7" i="10"/>
  <c r="H7" i="10"/>
  <c r="G7" i="10"/>
  <c r="F7" i="10"/>
  <c r="E7" i="10"/>
  <c r="D7" i="10"/>
  <c r="C7" i="10"/>
  <c r="M6" i="10"/>
  <c r="L6" i="10"/>
  <c r="K6" i="10"/>
  <c r="J6" i="10"/>
  <c r="I6" i="10"/>
  <c r="H6" i="10"/>
  <c r="G6" i="10"/>
  <c r="F6" i="10"/>
  <c r="E6" i="10"/>
  <c r="D6" i="10"/>
  <c r="D39" i="10" s="1"/>
  <c r="C6" i="10"/>
  <c r="M5" i="10"/>
  <c r="L5" i="10"/>
  <c r="K5" i="10"/>
  <c r="J5" i="10"/>
  <c r="I5" i="10"/>
  <c r="H5" i="10"/>
  <c r="G5" i="10"/>
  <c r="F5" i="10"/>
  <c r="E5" i="10"/>
  <c r="D5" i="10"/>
  <c r="C5" i="10"/>
  <c r="M4" i="10"/>
  <c r="L4" i="10"/>
  <c r="K4" i="10"/>
  <c r="J4" i="10"/>
  <c r="I4" i="10"/>
  <c r="H4" i="10"/>
  <c r="G4" i="10"/>
  <c r="F4" i="10"/>
  <c r="E4" i="10"/>
  <c r="D4" i="10"/>
  <c r="C4" i="10"/>
  <c r="M33" i="9"/>
  <c r="L33" i="9"/>
  <c r="K33" i="9"/>
  <c r="J33" i="9"/>
  <c r="I33" i="9"/>
  <c r="H33" i="9"/>
  <c r="G33" i="9"/>
  <c r="F33" i="9"/>
  <c r="E33" i="9"/>
  <c r="D33" i="9"/>
  <c r="C33" i="9"/>
  <c r="M32" i="9"/>
  <c r="L32" i="9"/>
  <c r="K32" i="9"/>
  <c r="J32" i="9"/>
  <c r="I32" i="9"/>
  <c r="H32" i="9"/>
  <c r="G32" i="9"/>
  <c r="F32" i="9"/>
  <c r="E32" i="9"/>
  <c r="D32" i="9"/>
  <c r="C32" i="9"/>
  <c r="M31" i="9"/>
  <c r="L31" i="9"/>
  <c r="K31" i="9"/>
  <c r="J31" i="9"/>
  <c r="I31" i="9"/>
  <c r="H31" i="9"/>
  <c r="G31" i="9"/>
  <c r="F31" i="9"/>
  <c r="E31" i="9"/>
  <c r="D31" i="9"/>
  <c r="C31" i="9"/>
  <c r="M30" i="9"/>
  <c r="L30" i="9"/>
  <c r="K30" i="9"/>
  <c r="J30" i="9"/>
  <c r="I30" i="9"/>
  <c r="H30" i="9"/>
  <c r="G30" i="9"/>
  <c r="F30" i="9"/>
  <c r="E30" i="9"/>
  <c r="D30" i="9"/>
  <c r="C30" i="9"/>
  <c r="M29" i="9"/>
  <c r="L29" i="9"/>
  <c r="K29" i="9"/>
  <c r="J29" i="9"/>
  <c r="I29" i="9"/>
  <c r="H29" i="9"/>
  <c r="G29" i="9"/>
  <c r="F29" i="9"/>
  <c r="E29" i="9"/>
  <c r="D29" i="9"/>
  <c r="C29" i="9"/>
  <c r="M28" i="9"/>
  <c r="L28" i="9"/>
  <c r="K28" i="9"/>
  <c r="J28" i="9"/>
  <c r="I28" i="9"/>
  <c r="H28" i="9"/>
  <c r="G28" i="9"/>
  <c r="F28" i="9"/>
  <c r="E28" i="9"/>
  <c r="D28" i="9"/>
  <c r="C28" i="9"/>
  <c r="M27" i="9"/>
  <c r="L27" i="9"/>
  <c r="K27" i="9"/>
  <c r="J27" i="9"/>
  <c r="I27" i="9"/>
  <c r="H27" i="9"/>
  <c r="G27" i="9"/>
  <c r="F27" i="9"/>
  <c r="E27" i="9"/>
  <c r="D27" i="9"/>
  <c r="C27" i="9"/>
  <c r="M26" i="9"/>
  <c r="L26" i="9"/>
  <c r="K26" i="9"/>
  <c r="J26" i="9"/>
  <c r="I26" i="9"/>
  <c r="H26" i="9"/>
  <c r="G26" i="9"/>
  <c r="F26" i="9"/>
  <c r="E26" i="9"/>
  <c r="D26" i="9"/>
  <c r="C26" i="9"/>
  <c r="M25" i="9"/>
  <c r="L25" i="9"/>
  <c r="K25" i="9"/>
  <c r="J25" i="9"/>
  <c r="I25" i="9"/>
  <c r="H25" i="9"/>
  <c r="G25" i="9"/>
  <c r="F25" i="9"/>
  <c r="E25" i="9"/>
  <c r="D25" i="9"/>
  <c r="C25" i="9"/>
  <c r="M24" i="9"/>
  <c r="L24" i="9"/>
  <c r="K24" i="9"/>
  <c r="J24" i="9"/>
  <c r="I24" i="9"/>
  <c r="H24" i="9"/>
  <c r="G24" i="9"/>
  <c r="F24" i="9"/>
  <c r="E24" i="9"/>
  <c r="D24" i="9"/>
  <c r="C24" i="9"/>
  <c r="M23" i="9"/>
  <c r="L23" i="9"/>
  <c r="K23" i="9"/>
  <c r="J23" i="9"/>
  <c r="I23" i="9"/>
  <c r="H23" i="9"/>
  <c r="G23" i="9"/>
  <c r="F23" i="9"/>
  <c r="E23" i="9"/>
  <c r="D23" i="9"/>
  <c r="C23" i="9"/>
  <c r="M22" i="9"/>
  <c r="L22" i="9"/>
  <c r="K22" i="9"/>
  <c r="J22" i="9"/>
  <c r="I22" i="9"/>
  <c r="H22" i="9"/>
  <c r="G22" i="9"/>
  <c r="F22" i="9"/>
  <c r="E22" i="9"/>
  <c r="D22" i="9"/>
  <c r="C22" i="9"/>
  <c r="M21" i="9"/>
  <c r="L21" i="9"/>
  <c r="K21" i="9"/>
  <c r="J21" i="9"/>
  <c r="I21" i="9"/>
  <c r="H21" i="9"/>
  <c r="G21" i="9"/>
  <c r="F21" i="9"/>
  <c r="E21" i="9"/>
  <c r="D21" i="9"/>
  <c r="C21" i="9"/>
  <c r="M20" i="9"/>
  <c r="L20" i="9"/>
  <c r="K20" i="9"/>
  <c r="J20" i="9"/>
  <c r="I20" i="9"/>
  <c r="H20" i="9"/>
  <c r="G20" i="9"/>
  <c r="F20" i="9"/>
  <c r="E20" i="9"/>
  <c r="D20" i="9"/>
  <c r="C20" i="9"/>
  <c r="M19" i="9"/>
  <c r="L19" i="9"/>
  <c r="K19" i="9"/>
  <c r="J19" i="9"/>
  <c r="I19" i="9"/>
  <c r="H19" i="9"/>
  <c r="G19" i="9"/>
  <c r="F19" i="9"/>
  <c r="E19" i="9"/>
  <c r="D19" i="9"/>
  <c r="C19" i="9"/>
  <c r="M18" i="9"/>
  <c r="L18" i="9"/>
  <c r="K18" i="9"/>
  <c r="J18" i="9"/>
  <c r="I18" i="9"/>
  <c r="H18" i="9"/>
  <c r="G18" i="9"/>
  <c r="F18" i="9"/>
  <c r="E18" i="9"/>
  <c r="D18" i="9"/>
  <c r="C18" i="9"/>
  <c r="M17" i="9"/>
  <c r="L17" i="9"/>
  <c r="K17" i="9"/>
  <c r="J17" i="9"/>
  <c r="I17" i="9"/>
  <c r="H17" i="9"/>
  <c r="G17" i="9"/>
  <c r="F17" i="9"/>
  <c r="E17" i="9"/>
  <c r="D17" i="9"/>
  <c r="C17" i="9"/>
  <c r="M16" i="9"/>
  <c r="L16" i="9"/>
  <c r="K16" i="9"/>
  <c r="J16" i="9"/>
  <c r="I16" i="9"/>
  <c r="H16" i="9"/>
  <c r="G16" i="9"/>
  <c r="F16" i="9"/>
  <c r="E16" i="9"/>
  <c r="D16" i="9"/>
  <c r="C16" i="9"/>
  <c r="M15" i="9"/>
  <c r="L15" i="9"/>
  <c r="K15" i="9"/>
  <c r="J15" i="9"/>
  <c r="I15" i="9"/>
  <c r="H15" i="9"/>
  <c r="G15" i="9"/>
  <c r="F15" i="9"/>
  <c r="E15" i="9"/>
  <c r="D15" i="9"/>
  <c r="C15" i="9"/>
  <c r="M14" i="9"/>
  <c r="L14" i="9"/>
  <c r="K14" i="9"/>
  <c r="J14" i="9"/>
  <c r="I14" i="9"/>
  <c r="H14" i="9"/>
  <c r="G14" i="9"/>
  <c r="F14" i="9"/>
  <c r="E14" i="9"/>
  <c r="D14" i="9"/>
  <c r="C14" i="9"/>
  <c r="M13" i="9"/>
  <c r="L13" i="9"/>
  <c r="K13" i="9"/>
  <c r="J13" i="9"/>
  <c r="I13" i="9"/>
  <c r="H13" i="9"/>
  <c r="G13" i="9"/>
  <c r="F13" i="9"/>
  <c r="E13" i="9"/>
  <c r="D13" i="9"/>
  <c r="C13" i="9"/>
  <c r="M12" i="9"/>
  <c r="L12" i="9"/>
  <c r="K12" i="9"/>
  <c r="J12" i="9"/>
  <c r="I12" i="9"/>
  <c r="H12" i="9"/>
  <c r="G12" i="9"/>
  <c r="F12" i="9"/>
  <c r="E12" i="9"/>
  <c r="D12" i="9"/>
  <c r="C12" i="9"/>
  <c r="M11" i="9"/>
  <c r="L11" i="9"/>
  <c r="K11" i="9"/>
  <c r="J11" i="9"/>
  <c r="I11" i="9"/>
  <c r="H11" i="9"/>
  <c r="G11" i="9"/>
  <c r="F11" i="9"/>
  <c r="E11" i="9"/>
  <c r="D11" i="9"/>
  <c r="C11" i="9"/>
  <c r="M10" i="9"/>
  <c r="L10" i="9"/>
  <c r="K10" i="9"/>
  <c r="J10" i="9"/>
  <c r="I10" i="9"/>
  <c r="H10" i="9"/>
  <c r="G10" i="9"/>
  <c r="F10" i="9"/>
  <c r="E10" i="9"/>
  <c r="D10" i="9"/>
  <c r="C10" i="9"/>
  <c r="M9" i="9"/>
  <c r="L9" i="9"/>
  <c r="K9" i="9"/>
  <c r="J9" i="9"/>
  <c r="I9" i="9"/>
  <c r="H9" i="9"/>
  <c r="G9" i="9"/>
  <c r="F9" i="9"/>
  <c r="E9" i="9"/>
  <c r="D9" i="9"/>
  <c r="C9" i="9"/>
  <c r="M8" i="9"/>
  <c r="L8" i="9"/>
  <c r="K8" i="9"/>
  <c r="J8" i="9"/>
  <c r="I8" i="9"/>
  <c r="H8" i="9"/>
  <c r="G8" i="9"/>
  <c r="F8" i="9"/>
  <c r="E8" i="9"/>
  <c r="D8" i="9"/>
  <c r="C8" i="9"/>
  <c r="M7" i="9"/>
  <c r="L7" i="9"/>
  <c r="K7" i="9"/>
  <c r="J7" i="9"/>
  <c r="I7" i="9"/>
  <c r="H7" i="9"/>
  <c r="G7" i="9"/>
  <c r="F7" i="9"/>
  <c r="E7" i="9"/>
  <c r="E43" i="9" s="1"/>
  <c r="D7" i="9"/>
  <c r="C7" i="9"/>
  <c r="M6" i="9"/>
  <c r="L6" i="9"/>
  <c r="K6" i="9"/>
  <c r="J6" i="9"/>
  <c r="I6" i="9"/>
  <c r="H6" i="9"/>
  <c r="G6" i="9"/>
  <c r="F6" i="9"/>
  <c r="E6" i="9"/>
  <c r="D6" i="9"/>
  <c r="C6" i="9"/>
  <c r="M5" i="9"/>
  <c r="L5" i="9"/>
  <c r="K5" i="9"/>
  <c r="J5" i="9"/>
  <c r="I5" i="9"/>
  <c r="H5" i="9"/>
  <c r="G5" i="9"/>
  <c r="F5" i="9"/>
  <c r="E5" i="9"/>
  <c r="D5" i="9"/>
  <c r="C5" i="9"/>
  <c r="M4" i="9"/>
  <c r="L4" i="9"/>
  <c r="K4" i="9"/>
  <c r="J4" i="9"/>
  <c r="I4" i="9"/>
  <c r="H4" i="9"/>
  <c r="G4" i="9"/>
  <c r="F4" i="9"/>
  <c r="E4" i="9"/>
  <c r="D4" i="9"/>
  <c r="C4" i="9"/>
  <c r="M33" i="8"/>
  <c r="L33" i="8"/>
  <c r="K33" i="8"/>
  <c r="J33" i="8"/>
  <c r="I33" i="8"/>
  <c r="H33" i="8"/>
  <c r="G33" i="8"/>
  <c r="F33" i="8"/>
  <c r="E33" i="8"/>
  <c r="D33" i="8"/>
  <c r="C33" i="8"/>
  <c r="M32" i="8"/>
  <c r="L32" i="8"/>
  <c r="K32" i="8"/>
  <c r="J32" i="8"/>
  <c r="I32" i="8"/>
  <c r="H32" i="8"/>
  <c r="G32" i="8"/>
  <c r="F32" i="8"/>
  <c r="E32" i="8"/>
  <c r="D32" i="8"/>
  <c r="C32" i="8"/>
  <c r="M31" i="8"/>
  <c r="L31" i="8"/>
  <c r="K31" i="8"/>
  <c r="J31" i="8"/>
  <c r="I31" i="8"/>
  <c r="H31" i="8"/>
  <c r="G31" i="8"/>
  <c r="F31" i="8"/>
  <c r="E31" i="8"/>
  <c r="D31" i="8"/>
  <c r="C31" i="8"/>
  <c r="M30" i="8"/>
  <c r="L30" i="8"/>
  <c r="K30" i="8"/>
  <c r="J30" i="8"/>
  <c r="I30" i="8"/>
  <c r="H30" i="8"/>
  <c r="G30" i="8"/>
  <c r="F30" i="8"/>
  <c r="E30" i="8"/>
  <c r="D30" i="8"/>
  <c r="C30" i="8"/>
  <c r="M29" i="8"/>
  <c r="L29" i="8"/>
  <c r="K29" i="8"/>
  <c r="J29" i="8"/>
  <c r="I29" i="8"/>
  <c r="H29" i="8"/>
  <c r="G29" i="8"/>
  <c r="F29" i="8"/>
  <c r="E29" i="8"/>
  <c r="D29" i="8"/>
  <c r="C29" i="8"/>
  <c r="M28" i="8"/>
  <c r="L28" i="8"/>
  <c r="K28" i="8"/>
  <c r="J28" i="8"/>
  <c r="I28" i="8"/>
  <c r="H28" i="8"/>
  <c r="G28" i="8"/>
  <c r="F28" i="8"/>
  <c r="E28" i="8"/>
  <c r="D28" i="8"/>
  <c r="C28" i="8"/>
  <c r="M27" i="8"/>
  <c r="L27" i="8"/>
  <c r="K27" i="8"/>
  <c r="J27" i="8"/>
  <c r="I27" i="8"/>
  <c r="H27" i="8"/>
  <c r="G27" i="8"/>
  <c r="F27" i="8"/>
  <c r="E27" i="8"/>
  <c r="D27" i="8"/>
  <c r="C27" i="8"/>
  <c r="M26" i="8"/>
  <c r="L26" i="8"/>
  <c r="K26" i="8"/>
  <c r="J26" i="8"/>
  <c r="I26" i="8"/>
  <c r="H26" i="8"/>
  <c r="G26" i="8"/>
  <c r="F26" i="8"/>
  <c r="E26" i="8"/>
  <c r="D26" i="8"/>
  <c r="C26" i="8"/>
  <c r="M25" i="8"/>
  <c r="L25" i="8"/>
  <c r="K25" i="8"/>
  <c r="J25" i="8"/>
  <c r="I25" i="8"/>
  <c r="H25" i="8"/>
  <c r="G25" i="8"/>
  <c r="F25" i="8"/>
  <c r="E25" i="8"/>
  <c r="D25" i="8"/>
  <c r="C25" i="8"/>
  <c r="M24" i="8"/>
  <c r="L24" i="8"/>
  <c r="K24" i="8"/>
  <c r="J24" i="8"/>
  <c r="I24" i="8"/>
  <c r="H24" i="8"/>
  <c r="G24" i="8"/>
  <c r="F24" i="8"/>
  <c r="E24" i="8"/>
  <c r="D24" i="8"/>
  <c r="C24" i="8"/>
  <c r="M23" i="8"/>
  <c r="L23" i="8"/>
  <c r="K23" i="8"/>
  <c r="J23" i="8"/>
  <c r="I23" i="8"/>
  <c r="H23" i="8"/>
  <c r="G23" i="8"/>
  <c r="F23" i="8"/>
  <c r="E23" i="8"/>
  <c r="D23" i="8"/>
  <c r="C23" i="8"/>
  <c r="M22" i="8"/>
  <c r="L22" i="8"/>
  <c r="K22" i="8"/>
  <c r="J22" i="8"/>
  <c r="I22" i="8"/>
  <c r="H22" i="8"/>
  <c r="G22" i="8"/>
  <c r="F22" i="8"/>
  <c r="E22" i="8"/>
  <c r="D22" i="8"/>
  <c r="C22" i="8"/>
  <c r="M21" i="8"/>
  <c r="L21" i="8"/>
  <c r="K21" i="8"/>
  <c r="J21" i="8"/>
  <c r="I21" i="8"/>
  <c r="H21" i="8"/>
  <c r="G21" i="8"/>
  <c r="F21" i="8"/>
  <c r="E21" i="8"/>
  <c r="D21" i="8"/>
  <c r="C21" i="8"/>
  <c r="M20" i="8"/>
  <c r="L20" i="8"/>
  <c r="K20" i="8"/>
  <c r="J20" i="8"/>
  <c r="I20" i="8"/>
  <c r="H20" i="8"/>
  <c r="G20" i="8"/>
  <c r="F20" i="8"/>
  <c r="E20" i="8"/>
  <c r="D20" i="8"/>
  <c r="C20" i="8"/>
  <c r="M19" i="8"/>
  <c r="L19" i="8"/>
  <c r="K19" i="8"/>
  <c r="J19" i="8"/>
  <c r="I19" i="8"/>
  <c r="H19" i="8"/>
  <c r="G19" i="8"/>
  <c r="F19" i="8"/>
  <c r="E19" i="8"/>
  <c r="D19" i="8"/>
  <c r="C19" i="8"/>
  <c r="M18" i="8"/>
  <c r="L18" i="8"/>
  <c r="K18" i="8"/>
  <c r="J18" i="8"/>
  <c r="I18" i="8"/>
  <c r="H18" i="8"/>
  <c r="G18" i="8"/>
  <c r="F18" i="8"/>
  <c r="E18" i="8"/>
  <c r="D18" i="8"/>
  <c r="C18" i="8"/>
  <c r="M17" i="8"/>
  <c r="L17" i="8"/>
  <c r="K17" i="8"/>
  <c r="J17" i="8"/>
  <c r="I17" i="8"/>
  <c r="H17" i="8"/>
  <c r="G17" i="8"/>
  <c r="F17" i="8"/>
  <c r="E17" i="8"/>
  <c r="D17" i="8"/>
  <c r="C17" i="8"/>
  <c r="M16" i="8"/>
  <c r="L16" i="8"/>
  <c r="K16" i="8"/>
  <c r="J16" i="8"/>
  <c r="I16" i="8"/>
  <c r="H16" i="8"/>
  <c r="G16" i="8"/>
  <c r="F16" i="8"/>
  <c r="E16" i="8"/>
  <c r="D16" i="8"/>
  <c r="C16" i="8"/>
  <c r="M15" i="8"/>
  <c r="L15" i="8"/>
  <c r="K15" i="8"/>
  <c r="J15" i="8"/>
  <c r="I15" i="8"/>
  <c r="H15" i="8"/>
  <c r="G15" i="8"/>
  <c r="F15" i="8"/>
  <c r="E15" i="8"/>
  <c r="D15" i="8"/>
  <c r="C15" i="8"/>
  <c r="M14" i="8"/>
  <c r="L14" i="8"/>
  <c r="K14" i="8"/>
  <c r="J14" i="8"/>
  <c r="I14" i="8"/>
  <c r="H14" i="8"/>
  <c r="G14" i="8"/>
  <c r="F14" i="8"/>
  <c r="E14" i="8"/>
  <c r="D14" i="8"/>
  <c r="C14" i="8"/>
  <c r="M13" i="8"/>
  <c r="L13" i="8"/>
  <c r="K13" i="8"/>
  <c r="J13" i="8"/>
  <c r="I13" i="8"/>
  <c r="H13" i="8"/>
  <c r="G13" i="8"/>
  <c r="F13" i="8"/>
  <c r="E13" i="8"/>
  <c r="D13" i="8"/>
  <c r="C13" i="8"/>
  <c r="M12" i="8"/>
  <c r="L12" i="8"/>
  <c r="K12" i="8"/>
  <c r="J12" i="8"/>
  <c r="I12" i="8"/>
  <c r="H12" i="8"/>
  <c r="G12" i="8"/>
  <c r="F12" i="8"/>
  <c r="E12" i="8"/>
  <c r="D12" i="8"/>
  <c r="C12" i="8"/>
  <c r="M11" i="8"/>
  <c r="L11" i="8"/>
  <c r="K11" i="8"/>
  <c r="J11" i="8"/>
  <c r="I11" i="8"/>
  <c r="H11" i="8"/>
  <c r="G11" i="8"/>
  <c r="F11" i="8"/>
  <c r="E11" i="8"/>
  <c r="D11" i="8"/>
  <c r="C11" i="8"/>
  <c r="M10" i="8"/>
  <c r="L10" i="8"/>
  <c r="K10" i="8"/>
  <c r="J10" i="8"/>
  <c r="I10" i="8"/>
  <c r="H10" i="8"/>
  <c r="G10" i="8"/>
  <c r="F10" i="8"/>
  <c r="E10" i="8"/>
  <c r="D10" i="8"/>
  <c r="C10" i="8"/>
  <c r="M9" i="8"/>
  <c r="L9" i="8"/>
  <c r="K9" i="8"/>
  <c r="J9" i="8"/>
  <c r="I9" i="8"/>
  <c r="H9" i="8"/>
  <c r="G9" i="8"/>
  <c r="F9" i="8"/>
  <c r="E9" i="8"/>
  <c r="D9" i="8"/>
  <c r="C9" i="8"/>
  <c r="M8" i="8"/>
  <c r="L8" i="8"/>
  <c r="K8" i="8"/>
  <c r="J8" i="8"/>
  <c r="I8" i="8"/>
  <c r="H8" i="8"/>
  <c r="G8" i="8"/>
  <c r="F8" i="8"/>
  <c r="E8" i="8"/>
  <c r="D8" i="8"/>
  <c r="C8" i="8"/>
  <c r="M7" i="8"/>
  <c r="L7" i="8"/>
  <c r="K7" i="8"/>
  <c r="J7" i="8"/>
  <c r="I7" i="8"/>
  <c r="H7" i="8"/>
  <c r="G7" i="8"/>
  <c r="F7" i="8"/>
  <c r="E7" i="8"/>
  <c r="D7" i="8"/>
  <c r="C7" i="8"/>
  <c r="M6" i="8"/>
  <c r="L6" i="8"/>
  <c r="K6" i="8"/>
  <c r="J6" i="8"/>
  <c r="I6" i="8"/>
  <c r="H6" i="8"/>
  <c r="G6" i="8"/>
  <c r="F6" i="8"/>
  <c r="E6" i="8"/>
  <c r="D6" i="8"/>
  <c r="C6" i="8"/>
  <c r="M5" i="8"/>
  <c r="L5" i="8"/>
  <c r="K5" i="8"/>
  <c r="J5" i="8"/>
  <c r="I5" i="8"/>
  <c r="H5" i="8"/>
  <c r="G5" i="8"/>
  <c r="F5" i="8"/>
  <c r="E5" i="8"/>
  <c r="D5" i="8"/>
  <c r="C5" i="8"/>
  <c r="M4" i="8"/>
  <c r="L4" i="8"/>
  <c r="K4" i="8"/>
  <c r="J4" i="8"/>
  <c r="I4" i="8"/>
  <c r="H4" i="8"/>
  <c r="G4" i="8"/>
  <c r="F4" i="8"/>
  <c r="E4" i="8"/>
  <c r="D4" i="8"/>
  <c r="C4" i="8"/>
  <c r="M32" i="7"/>
  <c r="L32" i="7"/>
  <c r="K32" i="7"/>
  <c r="J32" i="7"/>
  <c r="I32" i="7"/>
  <c r="H32" i="7"/>
  <c r="G32" i="7"/>
  <c r="F32" i="7"/>
  <c r="E32" i="7"/>
  <c r="D32" i="7"/>
  <c r="C32" i="7"/>
  <c r="M31" i="7"/>
  <c r="L31" i="7"/>
  <c r="K31" i="7"/>
  <c r="J31" i="7"/>
  <c r="I31" i="7"/>
  <c r="H31" i="7"/>
  <c r="G31" i="7"/>
  <c r="F31" i="7"/>
  <c r="E31" i="7"/>
  <c r="D31" i="7"/>
  <c r="C31" i="7"/>
  <c r="M30" i="7"/>
  <c r="L30" i="7"/>
  <c r="K30" i="7"/>
  <c r="J30" i="7"/>
  <c r="I30" i="7"/>
  <c r="H30" i="7"/>
  <c r="G30" i="7"/>
  <c r="F30" i="7"/>
  <c r="E30" i="7"/>
  <c r="D30" i="7"/>
  <c r="C30" i="7"/>
  <c r="M29" i="7"/>
  <c r="L29" i="7"/>
  <c r="K29" i="7"/>
  <c r="J29" i="7"/>
  <c r="I29" i="7"/>
  <c r="H29" i="7"/>
  <c r="G29" i="7"/>
  <c r="F29" i="7"/>
  <c r="E29" i="7"/>
  <c r="D29" i="7"/>
  <c r="C29" i="7"/>
  <c r="M28" i="7"/>
  <c r="L28" i="7"/>
  <c r="K28" i="7"/>
  <c r="J28" i="7"/>
  <c r="I28" i="7"/>
  <c r="H28" i="7"/>
  <c r="G28" i="7"/>
  <c r="F28" i="7"/>
  <c r="E28" i="7"/>
  <c r="D28" i="7"/>
  <c r="C28" i="7"/>
  <c r="M27" i="7"/>
  <c r="L27" i="7"/>
  <c r="K27" i="7"/>
  <c r="J27" i="7"/>
  <c r="I27" i="7"/>
  <c r="H27" i="7"/>
  <c r="G27" i="7"/>
  <c r="F27" i="7"/>
  <c r="E27" i="7"/>
  <c r="D27" i="7"/>
  <c r="C27" i="7"/>
  <c r="M26" i="7"/>
  <c r="L26" i="7"/>
  <c r="K26" i="7"/>
  <c r="J26" i="7"/>
  <c r="I26" i="7"/>
  <c r="H26" i="7"/>
  <c r="G26" i="7"/>
  <c r="F26" i="7"/>
  <c r="E26" i="7"/>
  <c r="D26" i="7"/>
  <c r="C26" i="7"/>
  <c r="M25" i="7"/>
  <c r="L25" i="7"/>
  <c r="K25" i="7"/>
  <c r="J25" i="7"/>
  <c r="I25" i="7"/>
  <c r="H25" i="7"/>
  <c r="G25" i="7"/>
  <c r="F25" i="7"/>
  <c r="E25" i="7"/>
  <c r="D25" i="7"/>
  <c r="C25" i="7"/>
  <c r="M24" i="7"/>
  <c r="L24" i="7"/>
  <c r="K24" i="7"/>
  <c r="J24" i="7"/>
  <c r="I24" i="7"/>
  <c r="H24" i="7"/>
  <c r="G24" i="7"/>
  <c r="F24" i="7"/>
  <c r="E24" i="7"/>
  <c r="D24" i="7"/>
  <c r="C24" i="7"/>
  <c r="M23" i="7"/>
  <c r="L23" i="7"/>
  <c r="K23" i="7"/>
  <c r="J23" i="7"/>
  <c r="I23" i="7"/>
  <c r="H23" i="7"/>
  <c r="G23" i="7"/>
  <c r="F23" i="7"/>
  <c r="E23" i="7"/>
  <c r="D23" i="7"/>
  <c r="C23" i="7"/>
  <c r="M22" i="7"/>
  <c r="L22" i="7"/>
  <c r="K22" i="7"/>
  <c r="J22" i="7"/>
  <c r="I22" i="7"/>
  <c r="H22" i="7"/>
  <c r="G22" i="7"/>
  <c r="F22" i="7"/>
  <c r="E22" i="7"/>
  <c r="D22" i="7"/>
  <c r="C22" i="7"/>
  <c r="M21" i="7"/>
  <c r="L21" i="7"/>
  <c r="K21" i="7"/>
  <c r="J21" i="7"/>
  <c r="I21" i="7"/>
  <c r="H21" i="7"/>
  <c r="G21" i="7"/>
  <c r="F21" i="7"/>
  <c r="E21" i="7"/>
  <c r="D21" i="7"/>
  <c r="C21" i="7"/>
  <c r="M20" i="7"/>
  <c r="L20" i="7"/>
  <c r="K20" i="7"/>
  <c r="J20" i="7"/>
  <c r="I20" i="7"/>
  <c r="H20" i="7"/>
  <c r="G20" i="7"/>
  <c r="F20" i="7"/>
  <c r="E20" i="7"/>
  <c r="D20" i="7"/>
  <c r="C20" i="7"/>
  <c r="M19" i="7"/>
  <c r="L19" i="7"/>
  <c r="K19" i="7"/>
  <c r="J19" i="7"/>
  <c r="I19" i="7"/>
  <c r="H19" i="7"/>
  <c r="G19" i="7"/>
  <c r="F19" i="7"/>
  <c r="E19" i="7"/>
  <c r="D19" i="7"/>
  <c r="C19" i="7"/>
  <c r="M18" i="7"/>
  <c r="L18" i="7"/>
  <c r="K18" i="7"/>
  <c r="J18" i="7"/>
  <c r="I18" i="7"/>
  <c r="H18" i="7"/>
  <c r="G18" i="7"/>
  <c r="F18" i="7"/>
  <c r="E18" i="7"/>
  <c r="D18" i="7"/>
  <c r="C18" i="7"/>
  <c r="M17" i="7"/>
  <c r="L17" i="7"/>
  <c r="K17" i="7"/>
  <c r="J17" i="7"/>
  <c r="I17" i="7"/>
  <c r="H17" i="7"/>
  <c r="G17" i="7"/>
  <c r="F17" i="7"/>
  <c r="E17" i="7"/>
  <c r="D17" i="7"/>
  <c r="C17" i="7"/>
  <c r="M16" i="7"/>
  <c r="L16" i="7"/>
  <c r="K16" i="7"/>
  <c r="J16" i="7"/>
  <c r="I16" i="7"/>
  <c r="H16" i="7"/>
  <c r="G16" i="7"/>
  <c r="F16" i="7"/>
  <c r="E16" i="7"/>
  <c r="D16" i="7"/>
  <c r="C16" i="7"/>
  <c r="M15" i="7"/>
  <c r="L15" i="7"/>
  <c r="K15" i="7"/>
  <c r="J15" i="7"/>
  <c r="I15" i="7"/>
  <c r="H15" i="7"/>
  <c r="G15" i="7"/>
  <c r="F15" i="7"/>
  <c r="E15" i="7"/>
  <c r="D15" i="7"/>
  <c r="C15" i="7"/>
  <c r="M14" i="7"/>
  <c r="L14" i="7"/>
  <c r="K14" i="7"/>
  <c r="J14" i="7"/>
  <c r="I14" i="7"/>
  <c r="H14" i="7"/>
  <c r="G14" i="7"/>
  <c r="F14" i="7"/>
  <c r="E14" i="7"/>
  <c r="D14" i="7"/>
  <c r="C14" i="7"/>
  <c r="M13" i="7"/>
  <c r="L13" i="7"/>
  <c r="K13" i="7"/>
  <c r="J13" i="7"/>
  <c r="I13" i="7"/>
  <c r="H13" i="7"/>
  <c r="G13" i="7"/>
  <c r="F13" i="7"/>
  <c r="E13" i="7"/>
  <c r="D13" i="7"/>
  <c r="C13" i="7"/>
  <c r="M12" i="7"/>
  <c r="L12" i="7"/>
  <c r="K12" i="7"/>
  <c r="J12" i="7"/>
  <c r="I12" i="7"/>
  <c r="I44" i="7" s="1"/>
  <c r="H12" i="7"/>
  <c r="G12" i="7"/>
  <c r="F12" i="7"/>
  <c r="E12" i="7"/>
  <c r="D12" i="7"/>
  <c r="C12" i="7"/>
  <c r="M11" i="7"/>
  <c r="L11" i="7"/>
  <c r="K11" i="7"/>
  <c r="J11" i="7"/>
  <c r="I11" i="7"/>
  <c r="H11" i="7"/>
  <c r="G11" i="7"/>
  <c r="F11" i="7"/>
  <c r="E11" i="7"/>
  <c r="D11" i="7"/>
  <c r="C11" i="7"/>
  <c r="M10" i="7"/>
  <c r="L10" i="7"/>
  <c r="K10" i="7"/>
  <c r="J10" i="7"/>
  <c r="I10" i="7"/>
  <c r="H10" i="7"/>
  <c r="G10" i="7"/>
  <c r="F10" i="7"/>
  <c r="E10" i="7"/>
  <c r="D10" i="7"/>
  <c r="C10" i="7"/>
  <c r="M9" i="7"/>
  <c r="L9" i="7"/>
  <c r="K9" i="7"/>
  <c r="J9" i="7"/>
  <c r="J41" i="7" s="1"/>
  <c r="I9" i="7"/>
  <c r="H9" i="7"/>
  <c r="G9" i="7"/>
  <c r="F9" i="7"/>
  <c r="E9" i="7"/>
  <c r="D9" i="7"/>
  <c r="C9" i="7"/>
  <c r="M8" i="7"/>
  <c r="L8" i="7"/>
  <c r="K8" i="7"/>
  <c r="J8" i="7"/>
  <c r="I8" i="7"/>
  <c r="H8" i="7"/>
  <c r="G8" i="7"/>
  <c r="F8" i="7"/>
  <c r="E8" i="7"/>
  <c r="D8" i="7"/>
  <c r="C8" i="7"/>
  <c r="M7" i="7"/>
  <c r="L7" i="7"/>
  <c r="K7" i="7"/>
  <c r="J7" i="7"/>
  <c r="I7" i="7"/>
  <c r="H7" i="7"/>
  <c r="G7" i="7"/>
  <c r="F7" i="7"/>
  <c r="E7" i="7"/>
  <c r="D7" i="7"/>
  <c r="C7" i="7"/>
  <c r="M6" i="7"/>
  <c r="L6" i="7"/>
  <c r="K6" i="7"/>
  <c r="J6" i="7"/>
  <c r="I6" i="7"/>
  <c r="H6" i="7"/>
  <c r="G6" i="7"/>
  <c r="F6" i="7"/>
  <c r="E6" i="7"/>
  <c r="D6" i="7"/>
  <c r="C6" i="7"/>
  <c r="M5" i="7"/>
  <c r="L5" i="7"/>
  <c r="K5" i="7"/>
  <c r="J5" i="7"/>
  <c r="I5" i="7"/>
  <c r="H5" i="7"/>
  <c r="G5" i="7"/>
  <c r="F5" i="7"/>
  <c r="F37" i="7" s="1"/>
  <c r="E5" i="7"/>
  <c r="D5" i="7"/>
  <c r="C5" i="7"/>
  <c r="M4" i="7"/>
  <c r="L4" i="7"/>
  <c r="K4" i="7"/>
  <c r="J4" i="7"/>
  <c r="I4" i="7"/>
  <c r="H4" i="7"/>
  <c r="G4" i="7"/>
  <c r="F4" i="7"/>
  <c r="E4" i="7"/>
  <c r="D4" i="7"/>
  <c r="C4" i="7"/>
  <c r="M33" i="6"/>
  <c r="L33" i="6"/>
  <c r="K33" i="6"/>
  <c r="J33" i="6"/>
  <c r="I33" i="6"/>
  <c r="H33" i="6"/>
  <c r="G33" i="6"/>
  <c r="F33" i="6"/>
  <c r="E33" i="6"/>
  <c r="D33" i="6"/>
  <c r="C33" i="6"/>
  <c r="M32" i="6"/>
  <c r="L32" i="6"/>
  <c r="K32" i="6"/>
  <c r="J32" i="6"/>
  <c r="I32" i="6"/>
  <c r="H32" i="6"/>
  <c r="G32" i="6"/>
  <c r="F32" i="6"/>
  <c r="E32" i="6"/>
  <c r="D32" i="6"/>
  <c r="C32" i="6"/>
  <c r="M31" i="6"/>
  <c r="L31" i="6"/>
  <c r="K31" i="6"/>
  <c r="J31" i="6"/>
  <c r="I31" i="6"/>
  <c r="H31" i="6"/>
  <c r="G31" i="6"/>
  <c r="F31" i="6"/>
  <c r="E31" i="6"/>
  <c r="D31" i="6"/>
  <c r="C31" i="6"/>
  <c r="M30" i="6"/>
  <c r="L30" i="6"/>
  <c r="K30" i="6"/>
  <c r="J30" i="6"/>
  <c r="I30" i="6"/>
  <c r="H30" i="6"/>
  <c r="G30" i="6"/>
  <c r="F30" i="6"/>
  <c r="E30" i="6"/>
  <c r="D30" i="6"/>
  <c r="C30" i="6"/>
  <c r="M29" i="6"/>
  <c r="L29" i="6"/>
  <c r="K29" i="6"/>
  <c r="J29" i="6"/>
  <c r="I29" i="6"/>
  <c r="H29" i="6"/>
  <c r="G29" i="6"/>
  <c r="F29" i="6"/>
  <c r="E29" i="6"/>
  <c r="D29" i="6"/>
  <c r="C29" i="6"/>
  <c r="M28" i="6"/>
  <c r="L28" i="6"/>
  <c r="K28" i="6"/>
  <c r="J28" i="6"/>
  <c r="I28" i="6"/>
  <c r="H28" i="6"/>
  <c r="G28" i="6"/>
  <c r="F28" i="6"/>
  <c r="E28" i="6"/>
  <c r="D28" i="6"/>
  <c r="C28" i="6"/>
  <c r="M27" i="6"/>
  <c r="L27" i="6"/>
  <c r="K27" i="6"/>
  <c r="J27" i="6"/>
  <c r="I27" i="6"/>
  <c r="H27" i="6"/>
  <c r="G27" i="6"/>
  <c r="F27" i="6"/>
  <c r="E27" i="6"/>
  <c r="D27" i="6"/>
  <c r="C27" i="6"/>
  <c r="M26" i="6"/>
  <c r="L26" i="6"/>
  <c r="K26" i="6"/>
  <c r="J26" i="6"/>
  <c r="I26" i="6"/>
  <c r="H26" i="6"/>
  <c r="G26" i="6"/>
  <c r="F26" i="6"/>
  <c r="E26" i="6"/>
  <c r="D26" i="6"/>
  <c r="C26" i="6"/>
  <c r="M25" i="6"/>
  <c r="L25" i="6"/>
  <c r="K25" i="6"/>
  <c r="J25" i="6"/>
  <c r="I25" i="6"/>
  <c r="H25" i="6"/>
  <c r="G25" i="6"/>
  <c r="F25" i="6"/>
  <c r="E25" i="6"/>
  <c r="D25" i="6"/>
  <c r="C25" i="6"/>
  <c r="M24" i="6"/>
  <c r="L24" i="6"/>
  <c r="K24" i="6"/>
  <c r="J24" i="6"/>
  <c r="I24" i="6"/>
  <c r="H24" i="6"/>
  <c r="G24" i="6"/>
  <c r="F24" i="6"/>
  <c r="E24" i="6"/>
  <c r="D24" i="6"/>
  <c r="C24" i="6"/>
  <c r="M23" i="6"/>
  <c r="L23" i="6"/>
  <c r="K23" i="6"/>
  <c r="J23" i="6"/>
  <c r="I23" i="6"/>
  <c r="H23" i="6"/>
  <c r="G23" i="6"/>
  <c r="F23" i="6"/>
  <c r="E23" i="6"/>
  <c r="D23" i="6"/>
  <c r="C23" i="6"/>
  <c r="M22" i="6"/>
  <c r="L22" i="6"/>
  <c r="K22" i="6"/>
  <c r="J22" i="6"/>
  <c r="I22" i="6"/>
  <c r="H22" i="6"/>
  <c r="G22" i="6"/>
  <c r="F22" i="6"/>
  <c r="E22" i="6"/>
  <c r="D22" i="6"/>
  <c r="C22" i="6"/>
  <c r="M21" i="6"/>
  <c r="L21" i="6"/>
  <c r="K21" i="6"/>
  <c r="J21" i="6"/>
  <c r="I21" i="6"/>
  <c r="H21" i="6"/>
  <c r="G21" i="6"/>
  <c r="F21" i="6"/>
  <c r="E21" i="6"/>
  <c r="D21" i="6"/>
  <c r="C21" i="6"/>
  <c r="M20" i="6"/>
  <c r="L20" i="6"/>
  <c r="K20" i="6"/>
  <c r="J20" i="6"/>
  <c r="I20" i="6"/>
  <c r="H20" i="6"/>
  <c r="G20" i="6"/>
  <c r="F20" i="6"/>
  <c r="E20" i="6"/>
  <c r="D20" i="6"/>
  <c r="C20" i="6"/>
  <c r="M19" i="6"/>
  <c r="L19" i="6"/>
  <c r="K19" i="6"/>
  <c r="J19" i="6"/>
  <c r="I19" i="6"/>
  <c r="H19" i="6"/>
  <c r="G19" i="6"/>
  <c r="F19" i="6"/>
  <c r="E19" i="6"/>
  <c r="D19" i="6"/>
  <c r="C19" i="6"/>
  <c r="M18" i="6"/>
  <c r="L18" i="6"/>
  <c r="K18" i="6"/>
  <c r="J18" i="6"/>
  <c r="I18" i="6"/>
  <c r="H18" i="6"/>
  <c r="G18" i="6"/>
  <c r="F18" i="6"/>
  <c r="E18" i="6"/>
  <c r="D18" i="6"/>
  <c r="C18" i="6"/>
  <c r="M17" i="6"/>
  <c r="L17" i="6"/>
  <c r="K17" i="6"/>
  <c r="J17" i="6"/>
  <c r="I17" i="6"/>
  <c r="H17" i="6"/>
  <c r="G17" i="6"/>
  <c r="F17" i="6"/>
  <c r="E17" i="6"/>
  <c r="D17" i="6"/>
  <c r="C17" i="6"/>
  <c r="M16" i="6"/>
  <c r="L16" i="6"/>
  <c r="K16" i="6"/>
  <c r="J16" i="6"/>
  <c r="I16" i="6"/>
  <c r="H16" i="6"/>
  <c r="G16" i="6"/>
  <c r="F16" i="6"/>
  <c r="E16" i="6"/>
  <c r="D16" i="6"/>
  <c r="C16" i="6"/>
  <c r="M15" i="6"/>
  <c r="L15" i="6"/>
  <c r="K15" i="6"/>
  <c r="J15" i="6"/>
  <c r="I15" i="6"/>
  <c r="H15" i="6"/>
  <c r="G15" i="6"/>
  <c r="F15" i="6"/>
  <c r="E15" i="6"/>
  <c r="D15" i="6"/>
  <c r="C15" i="6"/>
  <c r="M14" i="6"/>
  <c r="L14" i="6"/>
  <c r="K14" i="6"/>
  <c r="K45" i="6" s="1"/>
  <c r="J14" i="6"/>
  <c r="I14" i="6"/>
  <c r="H14" i="6"/>
  <c r="G14" i="6"/>
  <c r="F14" i="6"/>
  <c r="E14" i="6"/>
  <c r="D14" i="6"/>
  <c r="C14" i="6"/>
  <c r="M13" i="6"/>
  <c r="L13" i="6"/>
  <c r="K13" i="6"/>
  <c r="J13" i="6"/>
  <c r="I13" i="6"/>
  <c r="H13" i="6"/>
  <c r="G13" i="6"/>
  <c r="F13" i="6"/>
  <c r="E13" i="6"/>
  <c r="D13" i="6"/>
  <c r="C13" i="6"/>
  <c r="M12" i="6"/>
  <c r="L12" i="6"/>
  <c r="K12" i="6"/>
  <c r="J12" i="6"/>
  <c r="I12" i="6"/>
  <c r="H12" i="6"/>
  <c r="G12" i="6"/>
  <c r="F12" i="6"/>
  <c r="E12" i="6"/>
  <c r="D12" i="6"/>
  <c r="C12" i="6"/>
  <c r="M11" i="6"/>
  <c r="L11" i="6"/>
  <c r="K11" i="6"/>
  <c r="J11" i="6"/>
  <c r="I11" i="6"/>
  <c r="H11" i="6"/>
  <c r="G11" i="6"/>
  <c r="F11" i="6"/>
  <c r="E11" i="6"/>
  <c r="D11" i="6"/>
  <c r="C11" i="6"/>
  <c r="M10" i="6"/>
  <c r="L10" i="6"/>
  <c r="K10" i="6"/>
  <c r="J10" i="6"/>
  <c r="I10" i="6"/>
  <c r="H10" i="6"/>
  <c r="G10" i="6"/>
  <c r="F10" i="6"/>
  <c r="E10" i="6"/>
  <c r="D10" i="6"/>
  <c r="C10" i="6"/>
  <c r="M9" i="6"/>
  <c r="L9" i="6"/>
  <c r="K9" i="6"/>
  <c r="J9" i="6"/>
  <c r="I9" i="6"/>
  <c r="H9" i="6"/>
  <c r="G9" i="6"/>
  <c r="F9" i="6"/>
  <c r="E9" i="6"/>
  <c r="D9" i="6"/>
  <c r="C9" i="6"/>
  <c r="M8" i="6"/>
  <c r="L8" i="6"/>
  <c r="K8" i="6"/>
  <c r="J8" i="6"/>
  <c r="I8" i="6"/>
  <c r="H8" i="6"/>
  <c r="G8" i="6"/>
  <c r="F8" i="6"/>
  <c r="E8" i="6"/>
  <c r="D8" i="6"/>
  <c r="C8" i="6"/>
  <c r="M7" i="6"/>
  <c r="L7" i="6"/>
  <c r="K7" i="6"/>
  <c r="J7" i="6"/>
  <c r="I7" i="6"/>
  <c r="H7" i="6"/>
  <c r="G7" i="6"/>
  <c r="F7" i="6"/>
  <c r="E7" i="6"/>
  <c r="D7" i="6"/>
  <c r="C7" i="6"/>
  <c r="M6" i="6"/>
  <c r="L6" i="6"/>
  <c r="K6" i="6"/>
  <c r="J6" i="6"/>
  <c r="I6" i="6"/>
  <c r="H6" i="6"/>
  <c r="G6" i="6"/>
  <c r="F6" i="6"/>
  <c r="E6" i="6"/>
  <c r="D6" i="6"/>
  <c r="C6" i="6"/>
  <c r="M5" i="6"/>
  <c r="L5" i="6"/>
  <c r="K5" i="6"/>
  <c r="J5" i="6"/>
  <c r="I5" i="6"/>
  <c r="H5" i="6"/>
  <c r="G5" i="6"/>
  <c r="F5" i="6"/>
  <c r="E5" i="6"/>
  <c r="D5" i="6"/>
  <c r="C5" i="6"/>
  <c r="M4" i="6"/>
  <c r="L4" i="6"/>
  <c r="K4" i="6"/>
  <c r="J4" i="6"/>
  <c r="I4" i="6"/>
  <c r="H4" i="6"/>
  <c r="G4" i="6"/>
  <c r="F4" i="6"/>
  <c r="E4" i="6"/>
  <c r="D4" i="6"/>
  <c r="C4" i="6"/>
  <c r="M32" i="5"/>
  <c r="L32" i="5"/>
  <c r="K32" i="5"/>
  <c r="J32" i="5"/>
  <c r="I32" i="5"/>
  <c r="H32" i="5"/>
  <c r="G32" i="5"/>
  <c r="F32" i="5"/>
  <c r="E32" i="5"/>
  <c r="D32" i="5"/>
  <c r="C32" i="5"/>
  <c r="M31" i="5"/>
  <c r="L31" i="5"/>
  <c r="K31" i="5"/>
  <c r="J31" i="5"/>
  <c r="I31" i="5"/>
  <c r="H31" i="5"/>
  <c r="G31" i="5"/>
  <c r="F31" i="5"/>
  <c r="E31" i="5"/>
  <c r="D31" i="5"/>
  <c r="C31" i="5"/>
  <c r="M30" i="5"/>
  <c r="L30" i="5"/>
  <c r="K30" i="5"/>
  <c r="J30" i="5"/>
  <c r="I30" i="5"/>
  <c r="H30" i="5"/>
  <c r="G30" i="5"/>
  <c r="F30" i="5"/>
  <c r="E30" i="5"/>
  <c r="D30" i="5"/>
  <c r="C30" i="5"/>
  <c r="M29" i="5"/>
  <c r="L29" i="5"/>
  <c r="K29" i="5"/>
  <c r="J29" i="5"/>
  <c r="I29" i="5"/>
  <c r="H29" i="5"/>
  <c r="G29" i="5"/>
  <c r="F29" i="5"/>
  <c r="E29" i="5"/>
  <c r="D29" i="5"/>
  <c r="C29" i="5"/>
  <c r="M28" i="5"/>
  <c r="L28" i="5"/>
  <c r="K28" i="5"/>
  <c r="J28" i="5"/>
  <c r="I28" i="5"/>
  <c r="H28" i="5"/>
  <c r="G28" i="5"/>
  <c r="F28" i="5"/>
  <c r="E28" i="5"/>
  <c r="D28" i="5"/>
  <c r="C28" i="5"/>
  <c r="M27" i="5"/>
  <c r="L27" i="5"/>
  <c r="K27" i="5"/>
  <c r="J27" i="5"/>
  <c r="I27" i="5"/>
  <c r="H27" i="5"/>
  <c r="G27" i="5"/>
  <c r="F27" i="5"/>
  <c r="E27" i="5"/>
  <c r="D27" i="5"/>
  <c r="C27" i="5"/>
  <c r="M26" i="5"/>
  <c r="L26" i="5"/>
  <c r="K26" i="5"/>
  <c r="J26" i="5"/>
  <c r="I26" i="5"/>
  <c r="H26" i="5"/>
  <c r="G26" i="5"/>
  <c r="F26" i="5"/>
  <c r="E26" i="5"/>
  <c r="D26" i="5"/>
  <c r="C26" i="5"/>
  <c r="M25" i="5"/>
  <c r="L25" i="5"/>
  <c r="K25" i="5"/>
  <c r="J25" i="5"/>
  <c r="I25" i="5"/>
  <c r="H25" i="5"/>
  <c r="G25" i="5"/>
  <c r="F25" i="5"/>
  <c r="E25" i="5"/>
  <c r="D25" i="5"/>
  <c r="C25" i="5"/>
  <c r="M24" i="5"/>
  <c r="L24" i="5"/>
  <c r="K24" i="5"/>
  <c r="J24" i="5"/>
  <c r="I24" i="5"/>
  <c r="H24" i="5"/>
  <c r="G24" i="5"/>
  <c r="F24" i="5"/>
  <c r="E24" i="5"/>
  <c r="D24" i="5"/>
  <c r="C24" i="5"/>
  <c r="M23" i="5"/>
  <c r="L23" i="5"/>
  <c r="K23" i="5"/>
  <c r="J23" i="5"/>
  <c r="I23" i="5"/>
  <c r="H23" i="5"/>
  <c r="G23" i="5"/>
  <c r="F23" i="5"/>
  <c r="E23" i="5"/>
  <c r="D23" i="5"/>
  <c r="C23" i="5"/>
  <c r="M22" i="5"/>
  <c r="L22" i="5"/>
  <c r="K22" i="5"/>
  <c r="J22" i="5"/>
  <c r="I22" i="5"/>
  <c r="H22" i="5"/>
  <c r="G22" i="5"/>
  <c r="F22" i="5"/>
  <c r="E22" i="5"/>
  <c r="D22" i="5"/>
  <c r="C22" i="5"/>
  <c r="M21" i="5"/>
  <c r="L21" i="5"/>
  <c r="K21" i="5"/>
  <c r="J21" i="5"/>
  <c r="I21" i="5"/>
  <c r="H21" i="5"/>
  <c r="G21" i="5"/>
  <c r="F21" i="5"/>
  <c r="E21" i="5"/>
  <c r="D21" i="5"/>
  <c r="C21" i="5"/>
  <c r="M20" i="5"/>
  <c r="L20" i="5"/>
  <c r="K20" i="5"/>
  <c r="J20" i="5"/>
  <c r="I20" i="5"/>
  <c r="H20" i="5"/>
  <c r="G20" i="5"/>
  <c r="F20" i="5"/>
  <c r="E20" i="5"/>
  <c r="D20" i="5"/>
  <c r="C20" i="5"/>
  <c r="M19" i="5"/>
  <c r="L19" i="5"/>
  <c r="K19" i="5"/>
  <c r="J19" i="5"/>
  <c r="I19" i="5"/>
  <c r="H19" i="5"/>
  <c r="G19" i="5"/>
  <c r="F19" i="5"/>
  <c r="E19" i="5"/>
  <c r="D19" i="5"/>
  <c r="C19" i="5"/>
  <c r="M18" i="5"/>
  <c r="L18" i="5"/>
  <c r="K18" i="5"/>
  <c r="J18" i="5"/>
  <c r="I18" i="5"/>
  <c r="H18" i="5"/>
  <c r="G18" i="5"/>
  <c r="F18" i="5"/>
  <c r="E18" i="5"/>
  <c r="D18" i="5"/>
  <c r="C18" i="5"/>
  <c r="M17" i="5"/>
  <c r="L17" i="5"/>
  <c r="K17" i="5"/>
  <c r="J17" i="5"/>
  <c r="I17" i="5"/>
  <c r="H17" i="5"/>
  <c r="G17" i="5"/>
  <c r="F17" i="5"/>
  <c r="E17" i="5"/>
  <c r="D17" i="5"/>
  <c r="C17" i="5"/>
  <c r="M16" i="5"/>
  <c r="L16" i="5"/>
  <c r="K16" i="5"/>
  <c r="J16" i="5"/>
  <c r="I16" i="5"/>
  <c r="H16" i="5"/>
  <c r="G16" i="5"/>
  <c r="F16" i="5"/>
  <c r="E16" i="5"/>
  <c r="D16" i="5"/>
  <c r="C16" i="5"/>
  <c r="M15" i="5"/>
  <c r="L15" i="5"/>
  <c r="K15" i="5"/>
  <c r="J15" i="5"/>
  <c r="I15" i="5"/>
  <c r="H15" i="5"/>
  <c r="G15" i="5"/>
  <c r="F15" i="5"/>
  <c r="E15" i="5"/>
  <c r="D15" i="5"/>
  <c r="C15" i="5"/>
  <c r="M14" i="5"/>
  <c r="L14" i="5"/>
  <c r="K14" i="5"/>
  <c r="J14" i="5"/>
  <c r="I14" i="5"/>
  <c r="H14" i="5"/>
  <c r="G14" i="5"/>
  <c r="F14" i="5"/>
  <c r="E14" i="5"/>
  <c r="D14" i="5"/>
  <c r="C14" i="5"/>
  <c r="M13" i="5"/>
  <c r="L13" i="5"/>
  <c r="K13" i="5"/>
  <c r="J13" i="5"/>
  <c r="I13" i="5"/>
  <c r="H13" i="5"/>
  <c r="G13" i="5"/>
  <c r="F13" i="5"/>
  <c r="E13" i="5"/>
  <c r="D13" i="5"/>
  <c r="C13" i="5"/>
  <c r="M12" i="5"/>
  <c r="L12" i="5"/>
  <c r="K12" i="5"/>
  <c r="J12" i="5"/>
  <c r="I12" i="5"/>
  <c r="H12" i="5"/>
  <c r="G12" i="5"/>
  <c r="F12" i="5"/>
  <c r="E12" i="5"/>
  <c r="D12" i="5"/>
  <c r="C12" i="5"/>
  <c r="M11" i="5"/>
  <c r="L11" i="5"/>
  <c r="K11" i="5"/>
  <c r="J11" i="5"/>
  <c r="I11" i="5"/>
  <c r="H11" i="5"/>
  <c r="G11" i="5"/>
  <c r="F11" i="5"/>
  <c r="E11" i="5"/>
  <c r="D11" i="5"/>
  <c r="C11" i="5"/>
  <c r="M10" i="5"/>
  <c r="L10" i="5"/>
  <c r="K10" i="5"/>
  <c r="J10" i="5"/>
  <c r="I10" i="5"/>
  <c r="H10" i="5"/>
  <c r="G10" i="5"/>
  <c r="F10" i="5"/>
  <c r="E10" i="5"/>
  <c r="D10" i="5"/>
  <c r="C10" i="5"/>
  <c r="M9" i="5"/>
  <c r="L9" i="5"/>
  <c r="K9" i="5"/>
  <c r="J9" i="5"/>
  <c r="I9" i="5"/>
  <c r="H9" i="5"/>
  <c r="G9" i="5"/>
  <c r="F9" i="5"/>
  <c r="E9" i="5"/>
  <c r="D9" i="5"/>
  <c r="C9" i="5"/>
  <c r="M8" i="5"/>
  <c r="L8" i="5"/>
  <c r="K8" i="5"/>
  <c r="J8" i="5"/>
  <c r="I8" i="5"/>
  <c r="H8" i="5"/>
  <c r="G8" i="5"/>
  <c r="F8" i="5"/>
  <c r="E8" i="5"/>
  <c r="D8" i="5"/>
  <c r="C8" i="5"/>
  <c r="M7" i="5"/>
  <c r="L7" i="5"/>
  <c r="K7" i="5"/>
  <c r="J7" i="5"/>
  <c r="I7" i="5"/>
  <c r="H7" i="5"/>
  <c r="G7" i="5"/>
  <c r="F7" i="5"/>
  <c r="E7" i="5"/>
  <c r="D7" i="5"/>
  <c r="C7" i="5"/>
  <c r="M6" i="5"/>
  <c r="L6" i="5"/>
  <c r="K6" i="5"/>
  <c r="J6" i="5"/>
  <c r="I6" i="5"/>
  <c r="H6" i="5"/>
  <c r="G6" i="5"/>
  <c r="F6" i="5"/>
  <c r="E6" i="5"/>
  <c r="D6" i="5"/>
  <c r="C6" i="5"/>
  <c r="M5" i="5"/>
  <c r="L5" i="5"/>
  <c r="K5" i="5"/>
  <c r="J5" i="5"/>
  <c r="I5" i="5"/>
  <c r="H5" i="5"/>
  <c r="G5" i="5"/>
  <c r="F5" i="5"/>
  <c r="E5" i="5"/>
  <c r="D5" i="5"/>
  <c r="C5" i="5"/>
  <c r="M4" i="5"/>
  <c r="L4" i="5"/>
  <c r="K4" i="5"/>
  <c r="J4" i="5"/>
  <c r="I4" i="5"/>
  <c r="H4" i="5"/>
  <c r="G4" i="5"/>
  <c r="F4" i="5"/>
  <c r="E4" i="5"/>
  <c r="D4" i="5"/>
  <c r="C4" i="5"/>
  <c r="M33" i="4"/>
  <c r="L33" i="4"/>
  <c r="K33" i="4"/>
  <c r="J33" i="4"/>
  <c r="I33" i="4"/>
  <c r="H33" i="4"/>
  <c r="G33" i="4"/>
  <c r="F33" i="4"/>
  <c r="E33" i="4"/>
  <c r="D33" i="4"/>
  <c r="C33" i="4"/>
  <c r="M32" i="4"/>
  <c r="L32" i="4"/>
  <c r="K32" i="4"/>
  <c r="J32" i="4"/>
  <c r="I32" i="4"/>
  <c r="H32" i="4"/>
  <c r="G32" i="4"/>
  <c r="F32" i="4"/>
  <c r="E32" i="4"/>
  <c r="D32" i="4"/>
  <c r="C32" i="4"/>
  <c r="M31" i="4"/>
  <c r="L31" i="4"/>
  <c r="K31" i="4"/>
  <c r="J31" i="4"/>
  <c r="I31" i="4"/>
  <c r="H31" i="4"/>
  <c r="G31" i="4"/>
  <c r="F31" i="4"/>
  <c r="E31" i="4"/>
  <c r="D31" i="4"/>
  <c r="C31" i="4"/>
  <c r="M30" i="4"/>
  <c r="L30" i="4"/>
  <c r="K30" i="4"/>
  <c r="J30" i="4"/>
  <c r="I30" i="4"/>
  <c r="H30" i="4"/>
  <c r="G30" i="4"/>
  <c r="F30" i="4"/>
  <c r="E30" i="4"/>
  <c r="D30" i="4"/>
  <c r="C30" i="4"/>
  <c r="M29" i="4"/>
  <c r="L29" i="4"/>
  <c r="K29" i="4"/>
  <c r="J29" i="4"/>
  <c r="I29" i="4"/>
  <c r="H29" i="4"/>
  <c r="G29" i="4"/>
  <c r="F29" i="4"/>
  <c r="E29" i="4"/>
  <c r="D29" i="4"/>
  <c r="C29" i="4"/>
  <c r="M28" i="4"/>
  <c r="L28" i="4"/>
  <c r="K28" i="4"/>
  <c r="J28" i="4"/>
  <c r="I28" i="4"/>
  <c r="H28" i="4"/>
  <c r="G28" i="4"/>
  <c r="F28" i="4"/>
  <c r="E28" i="4"/>
  <c r="D28" i="4"/>
  <c r="C28" i="4"/>
  <c r="M27" i="4"/>
  <c r="L27" i="4"/>
  <c r="K27" i="4"/>
  <c r="J27" i="4"/>
  <c r="I27" i="4"/>
  <c r="H27" i="4"/>
  <c r="G27" i="4"/>
  <c r="F27" i="4"/>
  <c r="E27" i="4"/>
  <c r="D27" i="4"/>
  <c r="C27" i="4"/>
  <c r="M26" i="4"/>
  <c r="L26" i="4"/>
  <c r="K26" i="4"/>
  <c r="J26" i="4"/>
  <c r="I26" i="4"/>
  <c r="H26" i="4"/>
  <c r="G26" i="4"/>
  <c r="F26" i="4"/>
  <c r="E26" i="4"/>
  <c r="D26" i="4"/>
  <c r="C26" i="4"/>
  <c r="M25" i="4"/>
  <c r="L25" i="4"/>
  <c r="K25" i="4"/>
  <c r="J25" i="4"/>
  <c r="I25" i="4"/>
  <c r="H25" i="4"/>
  <c r="G25" i="4"/>
  <c r="F25" i="4"/>
  <c r="E25" i="4"/>
  <c r="D25" i="4"/>
  <c r="C25" i="4"/>
  <c r="M24" i="4"/>
  <c r="L24" i="4"/>
  <c r="K24" i="4"/>
  <c r="J24" i="4"/>
  <c r="I24" i="4"/>
  <c r="H24" i="4"/>
  <c r="G24" i="4"/>
  <c r="F24" i="4"/>
  <c r="E24" i="4"/>
  <c r="D24" i="4"/>
  <c r="C24" i="4"/>
  <c r="M23" i="4"/>
  <c r="L23" i="4"/>
  <c r="K23" i="4"/>
  <c r="J23" i="4"/>
  <c r="I23" i="4"/>
  <c r="H23" i="4"/>
  <c r="G23" i="4"/>
  <c r="F23" i="4"/>
  <c r="E23" i="4"/>
  <c r="D23" i="4"/>
  <c r="C23" i="4"/>
  <c r="M22" i="4"/>
  <c r="L22" i="4"/>
  <c r="K22" i="4"/>
  <c r="J22" i="4"/>
  <c r="I22" i="4"/>
  <c r="H22" i="4"/>
  <c r="G22" i="4"/>
  <c r="F22" i="4"/>
  <c r="E22" i="4"/>
  <c r="D22" i="4"/>
  <c r="C22" i="4"/>
  <c r="M21" i="4"/>
  <c r="L21" i="4"/>
  <c r="K21" i="4"/>
  <c r="J21" i="4"/>
  <c r="I21" i="4"/>
  <c r="H21" i="4"/>
  <c r="G21" i="4"/>
  <c r="F21" i="4"/>
  <c r="E21" i="4"/>
  <c r="D21" i="4"/>
  <c r="C21" i="4"/>
  <c r="M20" i="4"/>
  <c r="L20" i="4"/>
  <c r="K20" i="4"/>
  <c r="J20" i="4"/>
  <c r="I20" i="4"/>
  <c r="H20" i="4"/>
  <c r="G20" i="4"/>
  <c r="F20" i="4"/>
  <c r="E20" i="4"/>
  <c r="D20" i="4"/>
  <c r="C20" i="4"/>
  <c r="M19" i="4"/>
  <c r="L19" i="4"/>
  <c r="K19" i="4"/>
  <c r="J19" i="4"/>
  <c r="I19" i="4"/>
  <c r="H19" i="4"/>
  <c r="G19" i="4"/>
  <c r="F19" i="4"/>
  <c r="E19" i="4"/>
  <c r="D19" i="4"/>
  <c r="C19" i="4"/>
  <c r="M18" i="4"/>
  <c r="L18" i="4"/>
  <c r="K18" i="4"/>
  <c r="J18" i="4"/>
  <c r="I18" i="4"/>
  <c r="H18" i="4"/>
  <c r="G18" i="4"/>
  <c r="F18" i="4"/>
  <c r="E18" i="4"/>
  <c r="D18" i="4"/>
  <c r="C18" i="4"/>
  <c r="M17" i="4"/>
  <c r="L17" i="4"/>
  <c r="K17" i="4"/>
  <c r="J17" i="4"/>
  <c r="I17" i="4"/>
  <c r="H17" i="4"/>
  <c r="G17" i="4"/>
  <c r="F17" i="4"/>
  <c r="E17" i="4"/>
  <c r="D17" i="4"/>
  <c r="C17" i="4"/>
  <c r="M16" i="4"/>
  <c r="L16" i="4"/>
  <c r="K16" i="4"/>
  <c r="J16" i="4"/>
  <c r="I16" i="4"/>
  <c r="H16" i="4"/>
  <c r="G16" i="4"/>
  <c r="F16" i="4"/>
  <c r="E16" i="4"/>
  <c r="D16" i="4"/>
  <c r="C16" i="4"/>
  <c r="M15" i="4"/>
  <c r="L15" i="4"/>
  <c r="K15" i="4"/>
  <c r="J15" i="4"/>
  <c r="I15" i="4"/>
  <c r="H15" i="4"/>
  <c r="G15" i="4"/>
  <c r="F15" i="4"/>
  <c r="E15" i="4"/>
  <c r="D15" i="4"/>
  <c r="C15" i="4"/>
  <c r="M14" i="4"/>
  <c r="L14" i="4"/>
  <c r="K14" i="4"/>
  <c r="J14" i="4"/>
  <c r="I14" i="4"/>
  <c r="H14" i="4"/>
  <c r="G14" i="4"/>
  <c r="F14" i="4"/>
  <c r="E14" i="4"/>
  <c r="D14" i="4"/>
  <c r="C14" i="4"/>
  <c r="M13" i="4"/>
  <c r="L13" i="4"/>
  <c r="K13" i="4"/>
  <c r="J13" i="4"/>
  <c r="I13" i="4"/>
  <c r="H13" i="4"/>
  <c r="G13" i="4"/>
  <c r="F13" i="4"/>
  <c r="E13" i="4"/>
  <c r="D13" i="4"/>
  <c r="C13" i="4"/>
  <c r="M12" i="4"/>
  <c r="L12" i="4"/>
  <c r="K12" i="4"/>
  <c r="J12" i="4"/>
  <c r="I12" i="4"/>
  <c r="H12" i="4"/>
  <c r="G12" i="4"/>
  <c r="F12" i="4"/>
  <c r="E12" i="4"/>
  <c r="D12" i="4"/>
  <c r="C12" i="4"/>
  <c r="M11" i="4"/>
  <c r="L11" i="4"/>
  <c r="K11" i="4"/>
  <c r="J11" i="4"/>
  <c r="I11" i="4"/>
  <c r="H11" i="4"/>
  <c r="G11" i="4"/>
  <c r="F11" i="4"/>
  <c r="E11" i="4"/>
  <c r="D11" i="4"/>
  <c r="C11" i="4"/>
  <c r="M10" i="4"/>
  <c r="L10" i="4"/>
  <c r="K10" i="4"/>
  <c r="J10" i="4"/>
  <c r="I10" i="4"/>
  <c r="H10" i="4"/>
  <c r="G10" i="4"/>
  <c r="F10" i="4"/>
  <c r="E10" i="4"/>
  <c r="D10" i="4"/>
  <c r="C10" i="4"/>
  <c r="M9" i="4"/>
  <c r="L9" i="4"/>
  <c r="K9" i="4"/>
  <c r="J9" i="4"/>
  <c r="I9" i="4"/>
  <c r="H9" i="4"/>
  <c r="G9" i="4"/>
  <c r="F9" i="4"/>
  <c r="E9" i="4"/>
  <c r="D9" i="4"/>
  <c r="C9" i="4"/>
  <c r="M8" i="4"/>
  <c r="L8" i="4"/>
  <c r="K8" i="4"/>
  <c r="J8" i="4"/>
  <c r="I8" i="4"/>
  <c r="H8" i="4"/>
  <c r="G8" i="4"/>
  <c r="F8" i="4"/>
  <c r="E8" i="4"/>
  <c r="D8" i="4"/>
  <c r="C8" i="4"/>
  <c r="M7" i="4"/>
  <c r="L7" i="4"/>
  <c r="K7" i="4"/>
  <c r="J7" i="4"/>
  <c r="I7" i="4"/>
  <c r="H7" i="4"/>
  <c r="G7" i="4"/>
  <c r="F7" i="4"/>
  <c r="E7" i="4"/>
  <c r="D7" i="4"/>
  <c r="C7" i="4"/>
  <c r="M6" i="4"/>
  <c r="L6" i="4"/>
  <c r="K6" i="4"/>
  <c r="J6" i="4"/>
  <c r="I6" i="4"/>
  <c r="H6" i="4"/>
  <c r="G6" i="4"/>
  <c r="F6" i="4"/>
  <c r="E6" i="4"/>
  <c r="D6" i="4"/>
  <c r="C6" i="4"/>
  <c r="M5" i="4"/>
  <c r="L5" i="4"/>
  <c r="K5" i="4"/>
  <c r="J5" i="4"/>
  <c r="I5" i="4"/>
  <c r="H5" i="4"/>
  <c r="G5" i="4"/>
  <c r="F5" i="4"/>
  <c r="E5" i="4"/>
  <c r="D5" i="4"/>
  <c r="C5" i="4"/>
  <c r="M4" i="4"/>
  <c r="L4" i="4"/>
  <c r="K4" i="4"/>
  <c r="J4" i="4"/>
  <c r="I4" i="4"/>
  <c r="H4" i="4"/>
  <c r="G4" i="4"/>
  <c r="F4" i="4"/>
  <c r="E4" i="4"/>
  <c r="D4" i="4"/>
  <c r="C4" i="4"/>
  <c r="M30" i="3"/>
  <c r="L30" i="3"/>
  <c r="K30" i="3"/>
  <c r="J30" i="3"/>
  <c r="I30" i="3"/>
  <c r="H30" i="3"/>
  <c r="G30" i="3"/>
  <c r="F30" i="3"/>
  <c r="E30" i="3"/>
  <c r="D30" i="3"/>
  <c r="C30" i="3"/>
  <c r="M29" i="3"/>
  <c r="L29" i="3"/>
  <c r="K29" i="3"/>
  <c r="J29" i="3"/>
  <c r="I29" i="3"/>
  <c r="H29" i="3"/>
  <c r="G29" i="3"/>
  <c r="F29" i="3"/>
  <c r="E29" i="3"/>
  <c r="D29" i="3"/>
  <c r="C29" i="3"/>
  <c r="M28" i="3"/>
  <c r="L28" i="3"/>
  <c r="K28" i="3"/>
  <c r="J28" i="3"/>
  <c r="I28" i="3"/>
  <c r="H28" i="3"/>
  <c r="G28" i="3"/>
  <c r="F28" i="3"/>
  <c r="E28" i="3"/>
  <c r="D28" i="3"/>
  <c r="C28" i="3"/>
  <c r="M27" i="3"/>
  <c r="L27" i="3"/>
  <c r="K27" i="3"/>
  <c r="J27" i="3"/>
  <c r="I27" i="3"/>
  <c r="H27" i="3"/>
  <c r="G27" i="3"/>
  <c r="F27" i="3"/>
  <c r="E27" i="3"/>
  <c r="D27" i="3"/>
  <c r="C27" i="3"/>
  <c r="M26" i="3"/>
  <c r="L26" i="3"/>
  <c r="K26" i="3"/>
  <c r="J26" i="3"/>
  <c r="I26" i="3"/>
  <c r="H26" i="3"/>
  <c r="G26" i="3"/>
  <c r="F26" i="3"/>
  <c r="E26" i="3"/>
  <c r="D26" i="3"/>
  <c r="C26" i="3"/>
  <c r="M25" i="3"/>
  <c r="L25" i="3"/>
  <c r="K25" i="3"/>
  <c r="J25" i="3"/>
  <c r="I25" i="3"/>
  <c r="H25" i="3"/>
  <c r="G25" i="3"/>
  <c r="F25" i="3"/>
  <c r="E25" i="3"/>
  <c r="D25" i="3"/>
  <c r="C25" i="3"/>
  <c r="M24" i="3"/>
  <c r="L24" i="3"/>
  <c r="K24" i="3"/>
  <c r="J24" i="3"/>
  <c r="I24" i="3"/>
  <c r="H24" i="3"/>
  <c r="G24" i="3"/>
  <c r="F24" i="3"/>
  <c r="E24" i="3"/>
  <c r="D24" i="3"/>
  <c r="C24" i="3"/>
  <c r="M23" i="3"/>
  <c r="L23" i="3"/>
  <c r="K23" i="3"/>
  <c r="J23" i="3"/>
  <c r="I23" i="3"/>
  <c r="H23" i="3"/>
  <c r="G23" i="3"/>
  <c r="F23" i="3"/>
  <c r="E23" i="3"/>
  <c r="D23" i="3"/>
  <c r="C23" i="3"/>
  <c r="M22" i="3"/>
  <c r="L22" i="3"/>
  <c r="K22" i="3"/>
  <c r="J22" i="3"/>
  <c r="I22" i="3"/>
  <c r="H22" i="3"/>
  <c r="G22" i="3"/>
  <c r="F22" i="3"/>
  <c r="E22" i="3"/>
  <c r="D22" i="3"/>
  <c r="C22" i="3"/>
  <c r="M21" i="3"/>
  <c r="L21" i="3"/>
  <c r="K21" i="3"/>
  <c r="J21" i="3"/>
  <c r="I21" i="3"/>
  <c r="H21" i="3"/>
  <c r="G21" i="3"/>
  <c r="F21" i="3"/>
  <c r="E21" i="3"/>
  <c r="D21" i="3"/>
  <c r="C21" i="3"/>
  <c r="M20" i="3"/>
  <c r="L20" i="3"/>
  <c r="K20" i="3"/>
  <c r="J20" i="3"/>
  <c r="I20" i="3"/>
  <c r="H20" i="3"/>
  <c r="G20" i="3"/>
  <c r="F20" i="3"/>
  <c r="E20" i="3"/>
  <c r="D20" i="3"/>
  <c r="C20" i="3"/>
  <c r="M19" i="3"/>
  <c r="L19" i="3"/>
  <c r="K19" i="3"/>
  <c r="J19" i="3"/>
  <c r="I19" i="3"/>
  <c r="H19" i="3"/>
  <c r="G19" i="3"/>
  <c r="F19" i="3"/>
  <c r="E19" i="3"/>
  <c r="D19" i="3"/>
  <c r="C19" i="3"/>
  <c r="M18" i="3"/>
  <c r="L18" i="3"/>
  <c r="K18" i="3"/>
  <c r="J18" i="3"/>
  <c r="I18" i="3"/>
  <c r="H18" i="3"/>
  <c r="G18" i="3"/>
  <c r="F18" i="3"/>
  <c r="E18" i="3"/>
  <c r="D18" i="3"/>
  <c r="C18" i="3"/>
  <c r="M17" i="3"/>
  <c r="L17" i="3"/>
  <c r="K17" i="3"/>
  <c r="J17" i="3"/>
  <c r="I17" i="3"/>
  <c r="H17" i="3"/>
  <c r="G17" i="3"/>
  <c r="F17" i="3"/>
  <c r="E17" i="3"/>
  <c r="D17" i="3"/>
  <c r="C17" i="3"/>
  <c r="M16" i="3"/>
  <c r="L16" i="3"/>
  <c r="K16" i="3"/>
  <c r="J16" i="3"/>
  <c r="I16" i="3"/>
  <c r="H16" i="3"/>
  <c r="G16" i="3"/>
  <c r="F16" i="3"/>
  <c r="E16" i="3"/>
  <c r="D16" i="3"/>
  <c r="C16" i="3"/>
  <c r="M15" i="3"/>
  <c r="L15" i="3"/>
  <c r="K15" i="3"/>
  <c r="J15" i="3"/>
  <c r="I15" i="3"/>
  <c r="H15" i="3"/>
  <c r="G15" i="3"/>
  <c r="F15" i="3"/>
  <c r="E15" i="3"/>
  <c r="D15" i="3"/>
  <c r="C15" i="3"/>
  <c r="M14" i="3"/>
  <c r="L14" i="3"/>
  <c r="K14" i="3"/>
  <c r="J14" i="3"/>
  <c r="I14" i="3"/>
  <c r="H14" i="3"/>
  <c r="G14" i="3"/>
  <c r="F14" i="3"/>
  <c r="E14" i="3"/>
  <c r="D14" i="3"/>
  <c r="C14" i="3"/>
  <c r="M13" i="3"/>
  <c r="L13" i="3"/>
  <c r="K13" i="3"/>
  <c r="J13" i="3"/>
  <c r="I13" i="3"/>
  <c r="H13" i="3"/>
  <c r="G13" i="3"/>
  <c r="F13" i="3"/>
  <c r="E13" i="3"/>
  <c r="D13" i="3"/>
  <c r="C13" i="3"/>
  <c r="M12" i="3"/>
  <c r="L12" i="3"/>
  <c r="K12" i="3"/>
  <c r="J12" i="3"/>
  <c r="I12" i="3"/>
  <c r="H12" i="3"/>
  <c r="G12" i="3"/>
  <c r="F12" i="3"/>
  <c r="E12" i="3"/>
  <c r="D12" i="3"/>
  <c r="C12" i="3"/>
  <c r="M11" i="3"/>
  <c r="L11" i="3"/>
  <c r="K11" i="3"/>
  <c r="J11" i="3"/>
  <c r="I11" i="3"/>
  <c r="H11" i="3"/>
  <c r="G11" i="3"/>
  <c r="F11" i="3"/>
  <c r="E11" i="3"/>
  <c r="D11" i="3"/>
  <c r="C11" i="3"/>
  <c r="M10" i="3"/>
  <c r="L10" i="3"/>
  <c r="K10" i="3"/>
  <c r="J10" i="3"/>
  <c r="I10" i="3"/>
  <c r="H10" i="3"/>
  <c r="G10" i="3"/>
  <c r="F10" i="3"/>
  <c r="E10" i="3"/>
  <c r="D10" i="3"/>
  <c r="C10" i="3"/>
  <c r="M9" i="3"/>
  <c r="L9" i="3"/>
  <c r="K9" i="3"/>
  <c r="J9" i="3"/>
  <c r="I9" i="3"/>
  <c r="H9" i="3"/>
  <c r="G9" i="3"/>
  <c r="F9" i="3"/>
  <c r="E9" i="3"/>
  <c r="D9" i="3"/>
  <c r="C9" i="3"/>
  <c r="M8" i="3"/>
  <c r="L8" i="3"/>
  <c r="K8" i="3"/>
  <c r="J8" i="3"/>
  <c r="I8" i="3"/>
  <c r="H8" i="3"/>
  <c r="G8" i="3"/>
  <c r="F8" i="3"/>
  <c r="E8" i="3"/>
  <c r="D8" i="3"/>
  <c r="C8" i="3"/>
  <c r="M7" i="3"/>
  <c r="L7" i="3"/>
  <c r="K7" i="3"/>
  <c r="J7" i="3"/>
  <c r="I7" i="3"/>
  <c r="H7" i="3"/>
  <c r="G7" i="3"/>
  <c r="F7" i="3"/>
  <c r="E7" i="3"/>
  <c r="D7" i="3"/>
  <c r="C7" i="3"/>
  <c r="M6" i="3"/>
  <c r="L6" i="3"/>
  <c r="K6" i="3"/>
  <c r="J6" i="3"/>
  <c r="I6" i="3"/>
  <c r="H6" i="3"/>
  <c r="G6" i="3"/>
  <c r="F6" i="3"/>
  <c r="E6" i="3"/>
  <c r="D6" i="3"/>
  <c r="C6" i="3"/>
  <c r="M5" i="3"/>
  <c r="L5" i="3"/>
  <c r="K5" i="3"/>
  <c r="J5" i="3"/>
  <c r="I5" i="3"/>
  <c r="H5" i="3"/>
  <c r="G5" i="3"/>
  <c r="F5" i="3"/>
  <c r="E5" i="3"/>
  <c r="D5" i="3"/>
  <c r="C5" i="3"/>
  <c r="M4" i="3"/>
  <c r="L4" i="3"/>
  <c r="K4" i="3"/>
  <c r="J4" i="3"/>
  <c r="I4" i="3"/>
  <c r="H4" i="3"/>
  <c r="G4" i="3"/>
  <c r="F4" i="3"/>
  <c r="E4" i="3"/>
  <c r="D4" i="3"/>
  <c r="C4" i="3"/>
  <c r="M33" i="2"/>
  <c r="L33" i="2"/>
  <c r="K33" i="2"/>
  <c r="J33" i="2"/>
  <c r="I33" i="2"/>
  <c r="H33" i="2"/>
  <c r="G33" i="2"/>
  <c r="F33" i="2"/>
  <c r="E33" i="2"/>
  <c r="D33" i="2"/>
  <c r="C33" i="2"/>
  <c r="M32" i="2"/>
  <c r="L32" i="2"/>
  <c r="K32" i="2"/>
  <c r="J32" i="2"/>
  <c r="I32" i="2"/>
  <c r="H32" i="2"/>
  <c r="G32" i="2"/>
  <c r="F32" i="2"/>
  <c r="E32" i="2"/>
  <c r="D32" i="2"/>
  <c r="C32" i="2"/>
  <c r="M31" i="2"/>
  <c r="L31" i="2"/>
  <c r="K31" i="2"/>
  <c r="J31" i="2"/>
  <c r="I31" i="2"/>
  <c r="H31" i="2"/>
  <c r="G31" i="2"/>
  <c r="F31" i="2"/>
  <c r="E31" i="2"/>
  <c r="D31" i="2"/>
  <c r="C31" i="2"/>
  <c r="M30" i="2"/>
  <c r="L30" i="2"/>
  <c r="K30" i="2"/>
  <c r="J30" i="2"/>
  <c r="I30" i="2"/>
  <c r="H30" i="2"/>
  <c r="G30" i="2"/>
  <c r="F30" i="2"/>
  <c r="E30" i="2"/>
  <c r="D30" i="2"/>
  <c r="C30" i="2"/>
  <c r="M29" i="2"/>
  <c r="L29" i="2"/>
  <c r="K29" i="2"/>
  <c r="J29" i="2"/>
  <c r="I29" i="2"/>
  <c r="H29" i="2"/>
  <c r="G29" i="2"/>
  <c r="F29" i="2"/>
  <c r="E29" i="2"/>
  <c r="D29" i="2"/>
  <c r="C29" i="2"/>
  <c r="M28" i="2"/>
  <c r="L28" i="2"/>
  <c r="K28" i="2"/>
  <c r="J28" i="2"/>
  <c r="I28" i="2"/>
  <c r="H28" i="2"/>
  <c r="G28" i="2"/>
  <c r="F28" i="2"/>
  <c r="E28" i="2"/>
  <c r="D28" i="2"/>
  <c r="C28" i="2"/>
  <c r="M27" i="2"/>
  <c r="L27" i="2"/>
  <c r="K27" i="2"/>
  <c r="J27" i="2"/>
  <c r="I27" i="2"/>
  <c r="H27" i="2"/>
  <c r="G27" i="2"/>
  <c r="F27" i="2"/>
  <c r="E27" i="2"/>
  <c r="D27" i="2"/>
  <c r="C27" i="2"/>
  <c r="M26" i="2"/>
  <c r="L26" i="2"/>
  <c r="K26" i="2"/>
  <c r="J26" i="2"/>
  <c r="I26" i="2"/>
  <c r="H26" i="2"/>
  <c r="G26" i="2"/>
  <c r="F26" i="2"/>
  <c r="E26" i="2"/>
  <c r="D26" i="2"/>
  <c r="C26" i="2"/>
  <c r="M25" i="2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M22" i="2"/>
  <c r="L22" i="2"/>
  <c r="K22" i="2"/>
  <c r="J22" i="2"/>
  <c r="I22" i="2"/>
  <c r="H22" i="2"/>
  <c r="G22" i="2"/>
  <c r="F22" i="2"/>
  <c r="E22" i="2"/>
  <c r="D22" i="2"/>
  <c r="C22" i="2"/>
  <c r="M21" i="2"/>
  <c r="L21" i="2"/>
  <c r="K21" i="2"/>
  <c r="J21" i="2"/>
  <c r="I21" i="2"/>
  <c r="H21" i="2"/>
  <c r="G21" i="2"/>
  <c r="F21" i="2"/>
  <c r="E21" i="2"/>
  <c r="D21" i="2"/>
  <c r="C21" i="2"/>
  <c r="M20" i="2"/>
  <c r="L20" i="2"/>
  <c r="K20" i="2"/>
  <c r="J20" i="2"/>
  <c r="I20" i="2"/>
  <c r="H20" i="2"/>
  <c r="G20" i="2"/>
  <c r="F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M18" i="2"/>
  <c r="L18" i="2"/>
  <c r="K18" i="2"/>
  <c r="J18" i="2"/>
  <c r="I18" i="2"/>
  <c r="H18" i="2"/>
  <c r="G18" i="2"/>
  <c r="F18" i="2"/>
  <c r="E18" i="2"/>
  <c r="D18" i="2"/>
  <c r="C18" i="2"/>
  <c r="M17" i="2"/>
  <c r="L17" i="2"/>
  <c r="K17" i="2"/>
  <c r="J17" i="2"/>
  <c r="I17" i="2"/>
  <c r="H17" i="2"/>
  <c r="G17" i="2"/>
  <c r="F17" i="2"/>
  <c r="E17" i="2"/>
  <c r="D17" i="2"/>
  <c r="C17" i="2"/>
  <c r="M16" i="2"/>
  <c r="L16" i="2"/>
  <c r="K16" i="2"/>
  <c r="J16" i="2"/>
  <c r="I16" i="2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M14" i="2"/>
  <c r="L14" i="2"/>
  <c r="K14" i="2"/>
  <c r="J14" i="2"/>
  <c r="I14" i="2"/>
  <c r="H14" i="2"/>
  <c r="G14" i="2"/>
  <c r="F14" i="2"/>
  <c r="E14" i="2"/>
  <c r="D14" i="2"/>
  <c r="C14" i="2"/>
  <c r="M13" i="2"/>
  <c r="L13" i="2"/>
  <c r="K13" i="2"/>
  <c r="J13" i="2"/>
  <c r="I13" i="2"/>
  <c r="H13" i="2"/>
  <c r="G13" i="2"/>
  <c r="F13" i="2"/>
  <c r="E13" i="2"/>
  <c r="D13" i="2"/>
  <c r="C13" i="2"/>
  <c r="M12" i="2"/>
  <c r="L12" i="2"/>
  <c r="K12" i="2"/>
  <c r="J12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M9" i="2"/>
  <c r="L9" i="2"/>
  <c r="K9" i="2"/>
  <c r="J9" i="2"/>
  <c r="I9" i="2"/>
  <c r="H9" i="2"/>
  <c r="G9" i="2"/>
  <c r="F9" i="2"/>
  <c r="E9" i="2"/>
  <c r="D9" i="2"/>
  <c r="C9" i="2"/>
  <c r="M8" i="2"/>
  <c r="L8" i="2"/>
  <c r="K8" i="2"/>
  <c r="J8" i="2"/>
  <c r="I8" i="2"/>
  <c r="H8" i="2"/>
  <c r="G8" i="2"/>
  <c r="F8" i="2"/>
  <c r="E8" i="2"/>
  <c r="D8" i="2"/>
  <c r="C8" i="2"/>
  <c r="M7" i="2"/>
  <c r="L7" i="2"/>
  <c r="K7" i="2"/>
  <c r="J7" i="2"/>
  <c r="I7" i="2"/>
  <c r="H7" i="2"/>
  <c r="G7" i="2"/>
  <c r="F7" i="2"/>
  <c r="F42" i="2" s="1"/>
  <c r="E7" i="2"/>
  <c r="D7" i="2"/>
  <c r="C7" i="2"/>
  <c r="M6" i="2"/>
  <c r="L6" i="2"/>
  <c r="K6" i="2"/>
  <c r="J6" i="2"/>
  <c r="I6" i="2"/>
  <c r="H6" i="2"/>
  <c r="G6" i="2"/>
  <c r="F6" i="2"/>
  <c r="E6" i="2"/>
  <c r="D6" i="2"/>
  <c r="C6" i="2"/>
  <c r="M5" i="2"/>
  <c r="L5" i="2"/>
  <c r="L43" i="2" s="1"/>
  <c r="K5" i="2"/>
  <c r="J5" i="2"/>
  <c r="I5" i="2"/>
  <c r="H5" i="2"/>
  <c r="G5" i="2"/>
  <c r="F5" i="2"/>
  <c r="E5" i="2"/>
  <c r="D5" i="2"/>
  <c r="C5" i="2"/>
  <c r="M4" i="2"/>
  <c r="L4" i="2"/>
  <c r="K4" i="2"/>
  <c r="J4" i="2"/>
  <c r="I4" i="2"/>
  <c r="H4" i="2"/>
  <c r="G4" i="2"/>
  <c r="F4" i="2"/>
  <c r="E4" i="2"/>
  <c r="D4" i="2"/>
  <c r="C4" i="2"/>
  <c r="M47" i="13"/>
  <c r="C47" i="13"/>
  <c r="M46" i="13"/>
  <c r="M45" i="13"/>
  <c r="M44" i="13"/>
  <c r="M43" i="13"/>
  <c r="M42" i="13"/>
  <c r="M41" i="13"/>
  <c r="M40" i="13"/>
  <c r="M39" i="13"/>
  <c r="M38" i="13"/>
  <c r="M37" i="13"/>
  <c r="H47" i="7"/>
  <c r="M40" i="7"/>
  <c r="P28" i="16"/>
  <c r="O28" i="16"/>
  <c r="N28" i="16"/>
  <c r="P27" i="16"/>
  <c r="O27" i="16"/>
  <c r="N27" i="16"/>
  <c r="O26" i="16"/>
  <c r="N26" i="16"/>
  <c r="P26" i="16" s="1"/>
  <c r="O25" i="16"/>
  <c r="N25" i="16"/>
  <c r="P25" i="16" s="1"/>
  <c r="O24" i="16"/>
  <c r="N24" i="16"/>
  <c r="P24" i="16" s="1"/>
  <c r="O23" i="16"/>
  <c r="N23" i="16"/>
  <c r="P23" i="16" s="1"/>
  <c r="O22" i="16"/>
  <c r="N22" i="16"/>
  <c r="P22" i="16" s="1"/>
  <c r="O21" i="16"/>
  <c r="N21" i="16"/>
  <c r="P21" i="16" s="1"/>
  <c r="P20" i="16"/>
  <c r="P19" i="16"/>
  <c r="P16" i="16"/>
  <c r="O16" i="16"/>
  <c r="N16" i="16"/>
  <c r="P11" i="16"/>
  <c r="O11" i="16"/>
  <c r="N11" i="16"/>
  <c r="P10" i="16"/>
  <c r="O10" i="16"/>
  <c r="N10" i="16"/>
  <c r="O9" i="16"/>
  <c r="N9" i="16"/>
  <c r="P9" i="16" s="1"/>
  <c r="O8" i="16"/>
  <c r="P8" i="16" s="1"/>
  <c r="N8" i="16"/>
  <c r="O6" i="16"/>
  <c r="N6" i="16"/>
  <c r="O5" i="16"/>
  <c r="N5" i="16"/>
  <c r="J372" i="1"/>
  <c r="I372" i="1"/>
  <c r="M372" i="1"/>
  <c r="L372" i="1"/>
  <c r="K372" i="1"/>
  <c r="H372" i="1"/>
  <c r="G372" i="1"/>
  <c r="F372" i="1"/>
  <c r="E372" i="1"/>
  <c r="D372" i="1"/>
  <c r="C372" i="1"/>
  <c r="C371" i="1"/>
  <c r="C373" i="1"/>
  <c r="C374" i="1"/>
  <c r="B4" i="13"/>
  <c r="B5" i="13" s="1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L3" i="13"/>
  <c r="K3" i="13"/>
  <c r="J3" i="13"/>
  <c r="I3" i="13"/>
  <c r="H3" i="13"/>
  <c r="G3" i="13"/>
  <c r="F3" i="13"/>
  <c r="F47" i="13" s="1"/>
  <c r="E3" i="13"/>
  <c r="E37" i="13" s="1"/>
  <c r="D3" i="13"/>
  <c r="D41" i="13" s="1"/>
  <c r="C3" i="13"/>
  <c r="C40" i="13" s="1"/>
  <c r="B5" i="12"/>
  <c r="B6" i="12" s="1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4" i="12"/>
  <c r="M3" i="12"/>
  <c r="L3" i="12"/>
  <c r="K3" i="12"/>
  <c r="J3" i="12"/>
  <c r="I3" i="12"/>
  <c r="H3" i="12"/>
  <c r="G3" i="12"/>
  <c r="F3" i="12"/>
  <c r="E3" i="12"/>
  <c r="D3" i="12"/>
  <c r="C3" i="12"/>
  <c r="C40" i="12" s="1"/>
  <c r="B4" i="11"/>
  <c r="B5" i="11" s="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M3" i="11"/>
  <c r="L3" i="11"/>
  <c r="K3" i="11"/>
  <c r="J3" i="11"/>
  <c r="I3" i="11"/>
  <c r="H3" i="11"/>
  <c r="G3" i="11"/>
  <c r="F3" i="11"/>
  <c r="E3" i="11"/>
  <c r="D3" i="11"/>
  <c r="D44" i="11" s="1"/>
  <c r="C3" i="11"/>
  <c r="B4" i="10"/>
  <c r="B5" i="10" s="1"/>
  <c r="B6" i="10" s="1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M3" i="10"/>
  <c r="M44" i="10" s="1"/>
  <c r="L3" i="10"/>
  <c r="K3" i="10"/>
  <c r="J3" i="10"/>
  <c r="I3" i="10"/>
  <c r="H3" i="10"/>
  <c r="G3" i="10"/>
  <c r="F3" i="10"/>
  <c r="E3" i="10"/>
  <c r="D3" i="10"/>
  <c r="C3" i="10"/>
  <c r="B12" i="9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4" i="9"/>
  <c r="B5" i="9" s="1"/>
  <c r="B6" i="9" s="1"/>
  <c r="B7" i="9" s="1"/>
  <c r="B8" i="9" s="1"/>
  <c r="B9" i="9" s="1"/>
  <c r="B10" i="9" s="1"/>
  <c r="B11" i="9" s="1"/>
  <c r="M3" i="9"/>
  <c r="M47" i="9" s="1"/>
  <c r="L3" i="9"/>
  <c r="K3" i="9"/>
  <c r="J3" i="9"/>
  <c r="J40" i="9" s="1"/>
  <c r="I3" i="9"/>
  <c r="H3" i="9"/>
  <c r="G3" i="9"/>
  <c r="F3" i="9"/>
  <c r="E3" i="9"/>
  <c r="D3" i="9"/>
  <c r="C3" i="9"/>
  <c r="C37" i="9" s="1"/>
  <c r="B4" i="8"/>
  <c r="B5" i="8" s="1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M3" i="8"/>
  <c r="L3" i="8"/>
  <c r="K3" i="8"/>
  <c r="J3" i="8"/>
  <c r="I3" i="8"/>
  <c r="I45" i="8" s="1"/>
  <c r="H3" i="8"/>
  <c r="G3" i="8"/>
  <c r="F3" i="8"/>
  <c r="F42" i="8" s="1"/>
  <c r="E3" i="8"/>
  <c r="D3" i="8"/>
  <c r="C3" i="8"/>
  <c r="B6" i="7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4" i="7"/>
  <c r="B5" i="7" s="1"/>
  <c r="M3" i="7"/>
  <c r="M44" i="7" s="1"/>
  <c r="L3" i="7"/>
  <c r="L43" i="7" s="1"/>
  <c r="K3" i="7"/>
  <c r="J3" i="7"/>
  <c r="J37" i="7" s="1"/>
  <c r="I3" i="7"/>
  <c r="H3" i="7"/>
  <c r="H39" i="7" s="1"/>
  <c r="G3" i="7"/>
  <c r="G38" i="7" s="1"/>
  <c r="F3" i="7"/>
  <c r="E3" i="7"/>
  <c r="E44" i="7" s="1"/>
  <c r="D3" i="7"/>
  <c r="D43" i="7" s="1"/>
  <c r="C3" i="7"/>
  <c r="C38" i="7" s="1"/>
  <c r="B5" i="6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M3" i="6"/>
  <c r="L3" i="6"/>
  <c r="K3" i="6"/>
  <c r="J3" i="6"/>
  <c r="I3" i="6"/>
  <c r="H3" i="6"/>
  <c r="G3" i="6"/>
  <c r="F3" i="6"/>
  <c r="E3" i="6"/>
  <c r="E43" i="6" s="1"/>
  <c r="D3" i="6"/>
  <c r="C3" i="6"/>
  <c r="B4" i="5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M3" i="5"/>
  <c r="L3" i="5"/>
  <c r="K3" i="5"/>
  <c r="J3" i="5"/>
  <c r="I3" i="5"/>
  <c r="H3" i="5"/>
  <c r="G3" i="5"/>
  <c r="F3" i="5"/>
  <c r="E3" i="5"/>
  <c r="D3" i="5"/>
  <c r="C3" i="5"/>
  <c r="M3" i="4"/>
  <c r="L3" i="4"/>
  <c r="K3" i="4"/>
  <c r="J3" i="4"/>
  <c r="I3" i="4"/>
  <c r="H3" i="4"/>
  <c r="G3" i="4"/>
  <c r="F3" i="4"/>
  <c r="E3" i="4"/>
  <c r="D3" i="4"/>
  <c r="C3" i="4"/>
  <c r="M3" i="3"/>
  <c r="L3" i="3"/>
  <c r="K3" i="3"/>
  <c r="J3" i="3"/>
  <c r="I3" i="3"/>
  <c r="H3" i="3"/>
  <c r="G3" i="3"/>
  <c r="G38" i="3" s="1"/>
  <c r="F3" i="3"/>
  <c r="E3" i="3"/>
  <c r="D3" i="3"/>
  <c r="C3" i="3"/>
  <c r="B11" i="2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M3" i="2"/>
  <c r="L3" i="2"/>
  <c r="K3" i="2"/>
  <c r="J3" i="2"/>
  <c r="I3" i="2"/>
  <c r="H3" i="2"/>
  <c r="G3" i="2"/>
  <c r="F3" i="2"/>
  <c r="E3" i="2"/>
  <c r="D3" i="2"/>
  <c r="C3" i="2"/>
  <c r="B3" i="2"/>
  <c r="B4" i="2" s="1"/>
  <c r="B5" i="2" s="1"/>
  <c r="B6" i="2" s="1"/>
  <c r="B7" i="2" s="1"/>
  <c r="M381" i="1"/>
  <c r="L381" i="1"/>
  <c r="K381" i="1"/>
  <c r="J381" i="1"/>
  <c r="I381" i="1"/>
  <c r="H381" i="1"/>
  <c r="G381" i="1"/>
  <c r="F381" i="1"/>
  <c r="E381" i="1"/>
  <c r="D381" i="1"/>
  <c r="C381" i="1"/>
  <c r="M380" i="1"/>
  <c r="L380" i="1"/>
  <c r="K380" i="1"/>
  <c r="J380" i="1"/>
  <c r="I380" i="1"/>
  <c r="H380" i="1"/>
  <c r="G380" i="1"/>
  <c r="F380" i="1"/>
  <c r="E380" i="1"/>
  <c r="D380" i="1"/>
  <c r="C380" i="1"/>
  <c r="M379" i="1"/>
  <c r="L379" i="1"/>
  <c r="K379" i="1"/>
  <c r="J379" i="1"/>
  <c r="I379" i="1"/>
  <c r="H379" i="1"/>
  <c r="G379" i="1"/>
  <c r="F379" i="1"/>
  <c r="E379" i="1"/>
  <c r="D379" i="1"/>
  <c r="C379" i="1"/>
  <c r="M378" i="1"/>
  <c r="L378" i="1"/>
  <c r="K378" i="1"/>
  <c r="J378" i="1"/>
  <c r="I378" i="1"/>
  <c r="H378" i="1"/>
  <c r="G378" i="1"/>
  <c r="F378" i="1"/>
  <c r="E378" i="1"/>
  <c r="D378" i="1"/>
  <c r="C378" i="1"/>
  <c r="M377" i="1"/>
  <c r="L377" i="1"/>
  <c r="K377" i="1"/>
  <c r="J377" i="1"/>
  <c r="I377" i="1"/>
  <c r="H377" i="1"/>
  <c r="G377" i="1"/>
  <c r="F377" i="1"/>
  <c r="E377" i="1"/>
  <c r="D377" i="1"/>
  <c r="C377" i="1"/>
  <c r="M376" i="1"/>
  <c r="L376" i="1"/>
  <c r="K376" i="1"/>
  <c r="J376" i="1"/>
  <c r="I376" i="1"/>
  <c r="H376" i="1"/>
  <c r="G376" i="1"/>
  <c r="F376" i="1"/>
  <c r="E376" i="1"/>
  <c r="D376" i="1"/>
  <c r="C376" i="1"/>
  <c r="M375" i="1"/>
  <c r="L375" i="1"/>
  <c r="K375" i="1"/>
  <c r="J375" i="1"/>
  <c r="I375" i="1"/>
  <c r="H375" i="1"/>
  <c r="G375" i="1"/>
  <c r="F375" i="1"/>
  <c r="E375" i="1"/>
  <c r="D375" i="1"/>
  <c r="C375" i="1"/>
  <c r="M374" i="1"/>
  <c r="L374" i="1"/>
  <c r="K374" i="1"/>
  <c r="J374" i="1"/>
  <c r="I374" i="1"/>
  <c r="H374" i="1"/>
  <c r="G374" i="1"/>
  <c r="F374" i="1"/>
  <c r="E374" i="1"/>
  <c r="D374" i="1"/>
  <c r="M373" i="1"/>
  <c r="L373" i="1"/>
  <c r="K373" i="1"/>
  <c r="H373" i="1"/>
  <c r="G373" i="1"/>
  <c r="F373" i="1"/>
  <c r="E373" i="1"/>
  <c r="D373" i="1"/>
  <c r="M371" i="1"/>
  <c r="L371" i="1"/>
  <c r="K371" i="1"/>
  <c r="J371" i="1"/>
  <c r="I371" i="1"/>
  <c r="H371" i="1"/>
  <c r="G371" i="1"/>
  <c r="F371" i="1"/>
  <c r="E371" i="1"/>
  <c r="D371" i="1"/>
  <c r="M39" i="6" l="1"/>
  <c r="G44" i="13"/>
  <c r="G39" i="13"/>
  <c r="I37" i="13"/>
  <c r="J47" i="13"/>
  <c r="F44" i="13"/>
  <c r="K47" i="13"/>
  <c r="L45" i="13"/>
  <c r="E42" i="13"/>
  <c r="H37" i="13"/>
  <c r="I45" i="13"/>
  <c r="E46" i="13"/>
  <c r="C44" i="13"/>
  <c r="E42" i="12"/>
  <c r="F43" i="12"/>
  <c r="G44" i="12"/>
  <c r="E46" i="12"/>
  <c r="I46" i="12"/>
  <c r="G40" i="12"/>
  <c r="L41" i="12"/>
  <c r="D37" i="12"/>
  <c r="H37" i="12"/>
  <c r="I42" i="12"/>
  <c r="L45" i="12"/>
  <c r="J43" i="12"/>
  <c r="K40" i="12"/>
  <c r="M42" i="12"/>
  <c r="H45" i="12"/>
  <c r="L37" i="12"/>
  <c r="C47" i="11"/>
  <c r="L44" i="11"/>
  <c r="F38" i="11"/>
  <c r="M37" i="11"/>
  <c r="J46" i="11"/>
  <c r="F46" i="11"/>
  <c r="E41" i="11"/>
  <c r="D40" i="11"/>
  <c r="H40" i="11"/>
  <c r="E37" i="11"/>
  <c r="J38" i="11"/>
  <c r="K41" i="11"/>
  <c r="L40" i="11"/>
  <c r="M45" i="11"/>
  <c r="M45" i="10"/>
  <c r="K42" i="10"/>
  <c r="I40" i="10"/>
  <c r="D47" i="10"/>
  <c r="F41" i="10"/>
  <c r="D43" i="10"/>
  <c r="I44" i="10"/>
  <c r="J41" i="10"/>
  <c r="K38" i="10"/>
  <c r="L43" i="10"/>
  <c r="K45" i="9"/>
  <c r="L46" i="9"/>
  <c r="M39" i="9"/>
  <c r="K37" i="9"/>
  <c r="G45" i="9"/>
  <c r="F44" i="9"/>
  <c r="D46" i="9"/>
  <c r="D38" i="9"/>
  <c r="E47" i="9"/>
  <c r="I39" i="9"/>
  <c r="C41" i="9"/>
  <c r="F40" i="9"/>
  <c r="G37" i="9"/>
  <c r="H42" i="9"/>
  <c r="I43" i="9"/>
  <c r="H40" i="8"/>
  <c r="K39" i="8"/>
  <c r="L44" i="8"/>
  <c r="J42" i="8"/>
  <c r="C43" i="8"/>
  <c r="H44" i="8"/>
  <c r="J46" i="8"/>
  <c r="M45" i="8"/>
  <c r="C39" i="8"/>
  <c r="M37" i="8"/>
  <c r="D40" i="8"/>
  <c r="E45" i="8"/>
  <c r="F38" i="8"/>
  <c r="G39" i="8"/>
  <c r="D40" i="4"/>
  <c r="H44" i="4"/>
  <c r="J38" i="4"/>
  <c r="M45" i="4"/>
  <c r="K39" i="4"/>
  <c r="D45" i="5"/>
  <c r="I42" i="5"/>
  <c r="J44" i="5"/>
  <c r="D44" i="5"/>
  <c r="M38" i="5"/>
  <c r="L45" i="5"/>
  <c r="F39" i="5"/>
  <c r="E42" i="5"/>
  <c r="F47" i="5"/>
  <c r="C40" i="5"/>
  <c r="F43" i="5"/>
  <c r="H41" i="5"/>
  <c r="E46" i="5"/>
  <c r="D37" i="5"/>
  <c r="J47" i="5"/>
  <c r="K40" i="5"/>
  <c r="L41" i="5"/>
  <c r="M46" i="5"/>
  <c r="J40" i="6"/>
  <c r="C37" i="6"/>
  <c r="D46" i="6"/>
  <c r="H46" i="6"/>
  <c r="I39" i="6"/>
  <c r="H38" i="6"/>
  <c r="C41" i="6"/>
  <c r="I43" i="6"/>
  <c r="K37" i="6"/>
  <c r="D42" i="6"/>
  <c r="L42" i="6"/>
  <c r="F44" i="6"/>
  <c r="G37" i="6"/>
  <c r="J44" i="6"/>
  <c r="M47" i="6"/>
  <c r="M37" i="4"/>
  <c r="L40" i="4"/>
  <c r="K43" i="4"/>
  <c r="M41" i="4"/>
  <c r="K47" i="4"/>
  <c r="C47" i="4"/>
  <c r="D44" i="4"/>
  <c r="E41" i="4"/>
  <c r="F46" i="4"/>
  <c r="G47" i="4"/>
  <c r="I41" i="4"/>
  <c r="J46" i="4"/>
  <c r="J45" i="3"/>
  <c r="F37" i="3"/>
  <c r="D43" i="3"/>
  <c r="L43" i="3"/>
  <c r="I44" i="3"/>
  <c r="K42" i="3"/>
  <c r="M44" i="3"/>
  <c r="G46" i="3"/>
  <c r="H39" i="3"/>
  <c r="H43" i="3"/>
  <c r="C46" i="3"/>
  <c r="D39" i="3"/>
  <c r="E44" i="3"/>
  <c r="G42" i="3"/>
  <c r="F41" i="2"/>
  <c r="G41" i="2"/>
  <c r="K38" i="2"/>
  <c r="J43" i="2"/>
  <c r="H40" i="2"/>
  <c r="I38" i="2"/>
  <c r="D38" i="2"/>
  <c r="E38" i="2"/>
  <c r="H44" i="2"/>
  <c r="I44" i="2"/>
  <c r="H38" i="2"/>
  <c r="J39" i="2"/>
  <c r="K39" i="2"/>
  <c r="L39" i="2"/>
  <c r="M42" i="2"/>
  <c r="H45" i="2"/>
  <c r="M46" i="2"/>
  <c r="J40" i="2"/>
  <c r="L42" i="2"/>
  <c r="H37" i="2"/>
  <c r="D47" i="2"/>
  <c r="J47" i="12"/>
  <c r="I47" i="2"/>
  <c r="M45" i="2"/>
  <c r="G44" i="2"/>
  <c r="K42" i="2"/>
  <c r="E41" i="2"/>
  <c r="I39" i="2"/>
  <c r="M37" i="2"/>
  <c r="L39" i="3"/>
  <c r="D47" i="3"/>
  <c r="M42" i="5"/>
  <c r="D38" i="6"/>
  <c r="M43" i="6"/>
  <c r="D39" i="7"/>
  <c r="F45" i="7"/>
  <c r="F46" i="8"/>
  <c r="G41" i="9"/>
  <c r="I47" i="9"/>
  <c r="F45" i="10"/>
  <c r="M41" i="11"/>
  <c r="L37" i="13"/>
  <c r="E41" i="13"/>
  <c r="K44" i="13"/>
  <c r="H44" i="3"/>
  <c r="M45" i="3"/>
  <c r="G47" i="3"/>
  <c r="F45" i="6"/>
  <c r="K46" i="6"/>
  <c r="M46" i="8"/>
  <c r="G44" i="8"/>
  <c r="L45" i="8"/>
  <c r="G46" i="10"/>
  <c r="I38" i="5"/>
  <c r="F43" i="2"/>
  <c r="H47" i="2"/>
  <c r="L45" i="2"/>
  <c r="F44" i="2"/>
  <c r="J42" i="2"/>
  <c r="D41" i="2"/>
  <c r="H39" i="2"/>
  <c r="L37" i="2"/>
  <c r="E40" i="3"/>
  <c r="H47" i="3"/>
  <c r="F42" i="4"/>
  <c r="J45" i="7"/>
  <c r="L40" i="8"/>
  <c r="K41" i="9"/>
  <c r="J45" i="10"/>
  <c r="F42" i="11"/>
  <c r="E38" i="12"/>
  <c r="C44" i="12"/>
  <c r="H41" i="13"/>
  <c r="F44" i="5"/>
  <c r="K43" i="5"/>
  <c r="E45" i="5"/>
  <c r="J46" i="10"/>
  <c r="D44" i="10"/>
  <c r="I45" i="10"/>
  <c r="C42" i="10"/>
  <c r="H47" i="10"/>
  <c r="H46" i="13"/>
  <c r="D39" i="2"/>
  <c r="H46" i="2"/>
  <c r="D40" i="2"/>
  <c r="J38" i="8"/>
  <c r="J43" i="13"/>
  <c r="D45" i="11"/>
  <c r="G47" i="2"/>
  <c r="K45" i="2"/>
  <c r="E44" i="2"/>
  <c r="I42" i="2"/>
  <c r="M40" i="2"/>
  <c r="G39" i="2"/>
  <c r="K37" i="2"/>
  <c r="M40" i="3"/>
  <c r="L47" i="3"/>
  <c r="J42" i="4"/>
  <c r="H37" i="5"/>
  <c r="J43" i="5"/>
  <c r="L38" i="6"/>
  <c r="L39" i="7"/>
  <c r="C46" i="7"/>
  <c r="E41" i="8"/>
  <c r="C47" i="8"/>
  <c r="D42" i="9"/>
  <c r="F37" i="10"/>
  <c r="K46" i="10"/>
  <c r="J42" i="11"/>
  <c r="I38" i="12"/>
  <c r="E38" i="13"/>
  <c r="I41" i="13"/>
  <c r="D45" i="13"/>
  <c r="F47" i="4"/>
  <c r="K44" i="4"/>
  <c r="L46" i="5"/>
  <c r="C45" i="7"/>
  <c r="H42" i="7"/>
  <c r="M37" i="7"/>
  <c r="E44" i="9"/>
  <c r="J45" i="9"/>
  <c r="D47" i="9"/>
  <c r="H46" i="9"/>
  <c r="G39" i="12"/>
  <c r="L40" i="12"/>
  <c r="C45" i="13"/>
  <c r="I47" i="13"/>
  <c r="D42" i="2"/>
  <c r="L38" i="2"/>
  <c r="F43" i="6"/>
  <c r="J47" i="11"/>
  <c r="F47" i="2"/>
  <c r="J45" i="2"/>
  <c r="D44" i="2"/>
  <c r="H42" i="2"/>
  <c r="L40" i="2"/>
  <c r="F39" i="2"/>
  <c r="J37" i="2"/>
  <c r="J41" i="3"/>
  <c r="E37" i="4"/>
  <c r="C43" i="4"/>
  <c r="L37" i="5"/>
  <c r="C44" i="5"/>
  <c r="E39" i="6"/>
  <c r="C45" i="6"/>
  <c r="E40" i="7"/>
  <c r="G46" i="7"/>
  <c r="I41" i="8"/>
  <c r="G47" i="8"/>
  <c r="J37" i="10"/>
  <c r="C43" i="11"/>
  <c r="M38" i="12"/>
  <c r="K44" i="12"/>
  <c r="I38" i="13"/>
  <c r="L41" i="13"/>
  <c r="E45" i="13"/>
  <c r="I44" i="6"/>
  <c r="C44" i="6"/>
  <c r="H45" i="6"/>
  <c r="I45" i="7"/>
  <c r="E40" i="10"/>
  <c r="M46" i="11"/>
  <c r="L45" i="11"/>
  <c r="C45" i="12"/>
  <c r="H46" i="12"/>
  <c r="M47" i="12"/>
  <c r="L46" i="2"/>
  <c r="E47" i="2"/>
  <c r="I45" i="2"/>
  <c r="M43" i="2"/>
  <c r="G42" i="2"/>
  <c r="K40" i="2"/>
  <c r="E39" i="2"/>
  <c r="I37" i="2"/>
  <c r="C42" i="3"/>
  <c r="I37" i="4"/>
  <c r="G43" i="4"/>
  <c r="E38" i="5"/>
  <c r="K44" i="5"/>
  <c r="G45" i="6"/>
  <c r="I40" i="7"/>
  <c r="D47" i="7"/>
  <c r="M41" i="8"/>
  <c r="K47" i="8"/>
  <c r="L42" i="9"/>
  <c r="L47" i="10"/>
  <c r="K43" i="11"/>
  <c r="F39" i="12"/>
  <c r="D45" i="12"/>
  <c r="H45" i="13"/>
  <c r="L44" i="3"/>
  <c r="F46" i="3"/>
  <c r="G40" i="5"/>
  <c r="J45" i="6"/>
  <c r="D47" i="6"/>
  <c r="F47" i="8"/>
  <c r="K44" i="8"/>
  <c r="I45" i="5"/>
  <c r="L46" i="13"/>
  <c r="G45" i="2"/>
  <c r="K43" i="2"/>
  <c r="E42" i="2"/>
  <c r="I40" i="2"/>
  <c r="M38" i="2"/>
  <c r="G37" i="2"/>
  <c r="F38" i="4"/>
  <c r="H45" i="5"/>
  <c r="F40" i="6"/>
  <c r="F41" i="7"/>
  <c r="L47" i="7"/>
  <c r="L39" i="10"/>
  <c r="H44" i="11"/>
  <c r="F39" i="13"/>
  <c r="I42" i="13"/>
  <c r="I40" i="3"/>
  <c r="E46" i="4"/>
  <c r="J47" i="4"/>
  <c r="D45" i="4"/>
  <c r="K45" i="5"/>
  <c r="E47" i="5"/>
  <c r="G45" i="7"/>
  <c r="L37" i="7"/>
  <c r="I44" i="9"/>
  <c r="C46" i="9"/>
  <c r="F44" i="12"/>
  <c r="K47" i="12"/>
  <c r="E45" i="12"/>
  <c r="G45" i="13"/>
  <c r="M43" i="9"/>
  <c r="H44" i="7"/>
  <c r="L46" i="12"/>
  <c r="K46" i="2"/>
  <c r="E45" i="2"/>
  <c r="I43" i="2"/>
  <c r="M41" i="2"/>
  <c r="G40" i="2"/>
  <c r="E37" i="2"/>
  <c r="C39" i="4"/>
  <c r="L44" i="4"/>
  <c r="J39" i="5"/>
  <c r="L46" i="6"/>
  <c r="C42" i="7"/>
  <c r="I37" i="8"/>
  <c r="G43" i="8"/>
  <c r="M40" i="10"/>
  <c r="E45" i="11"/>
  <c r="J39" i="13"/>
  <c r="C43" i="13"/>
  <c r="E45" i="3"/>
  <c r="J46" i="3"/>
  <c r="K38" i="3"/>
  <c r="C46" i="6"/>
  <c r="H47" i="6"/>
  <c r="E46" i="8"/>
  <c r="J47" i="8"/>
  <c r="D45" i="8"/>
  <c r="F37" i="2"/>
  <c r="C47" i="7"/>
  <c r="F47" i="11"/>
  <c r="J46" i="2"/>
  <c r="D45" i="2"/>
  <c r="L41" i="2"/>
  <c r="F40" i="2"/>
  <c r="J38" i="2"/>
  <c r="D37" i="2"/>
  <c r="G39" i="4"/>
  <c r="E45" i="4"/>
  <c r="I46" i="5"/>
  <c r="G41" i="6"/>
  <c r="E47" i="6"/>
  <c r="G42" i="7"/>
  <c r="K43" i="8"/>
  <c r="L38" i="9"/>
  <c r="J44" i="9"/>
  <c r="C39" i="11"/>
  <c r="D41" i="12"/>
  <c r="M46" i="12"/>
  <c r="K39" i="13"/>
  <c r="F43" i="13"/>
  <c r="I46" i="13"/>
  <c r="C47" i="5"/>
  <c r="H40" i="5"/>
  <c r="M37" i="5"/>
  <c r="L44" i="10"/>
  <c r="J44" i="13"/>
  <c r="L45" i="6"/>
  <c r="M45" i="7"/>
  <c r="K44" i="11"/>
  <c r="G45" i="12"/>
  <c r="H43" i="2"/>
  <c r="I46" i="2"/>
  <c r="M44" i="2"/>
  <c r="G43" i="2"/>
  <c r="K41" i="2"/>
  <c r="E40" i="2"/>
  <c r="I45" i="4"/>
  <c r="K41" i="6"/>
  <c r="I47" i="6"/>
  <c r="D44" i="8"/>
  <c r="E39" i="9"/>
  <c r="C45" i="9"/>
  <c r="K39" i="11"/>
  <c r="H41" i="12"/>
  <c r="F47" i="12"/>
  <c r="G43" i="13"/>
  <c r="I46" i="4"/>
  <c r="C44" i="4"/>
  <c r="H45" i="4"/>
  <c r="D46" i="5"/>
  <c r="I47" i="5"/>
  <c r="F46" i="7"/>
  <c r="K41" i="7"/>
  <c r="E37" i="7"/>
  <c r="M44" i="9"/>
  <c r="G46" i="9"/>
  <c r="L47" i="9"/>
  <c r="J44" i="12"/>
  <c r="D40" i="12"/>
  <c r="I41" i="12"/>
  <c r="K45" i="13"/>
  <c r="E47" i="12"/>
  <c r="F45" i="2"/>
  <c r="E37" i="8"/>
  <c r="J37" i="3"/>
  <c r="K40" i="6"/>
  <c r="K45" i="12"/>
  <c r="M47" i="2"/>
  <c r="G46" i="2"/>
  <c r="K44" i="2"/>
  <c r="E43" i="2"/>
  <c r="I41" i="2"/>
  <c r="M39" i="2"/>
  <c r="G38" i="2"/>
  <c r="C38" i="3"/>
  <c r="H40" i="4"/>
  <c r="H42" i="6"/>
  <c r="D37" i="13"/>
  <c r="G40" i="13"/>
  <c r="K43" i="13"/>
  <c r="D44" i="3"/>
  <c r="C47" i="3"/>
  <c r="F41" i="3"/>
  <c r="G46" i="6"/>
  <c r="L47" i="6"/>
  <c r="I46" i="8"/>
  <c r="C44" i="8"/>
  <c r="H45" i="8"/>
  <c r="G44" i="6"/>
  <c r="J41" i="2"/>
  <c r="H43" i="7"/>
  <c r="E46" i="11"/>
  <c r="G47" i="11"/>
  <c r="L47" i="2"/>
  <c r="F46" i="2"/>
  <c r="J44" i="2"/>
  <c r="D43" i="2"/>
  <c r="H41" i="2"/>
  <c r="F38" i="2"/>
  <c r="K47" i="11"/>
  <c r="K40" i="13"/>
  <c r="G47" i="13"/>
  <c r="L44" i="5"/>
  <c r="F46" i="10"/>
  <c r="K47" i="10"/>
  <c r="D46" i="13"/>
  <c r="M44" i="6"/>
  <c r="L44" i="2"/>
  <c r="G47" i="7"/>
  <c r="K47" i="2"/>
  <c r="E46" i="2"/>
  <c r="M46" i="4"/>
  <c r="G44" i="4"/>
  <c r="L45" i="4"/>
  <c r="C45" i="5"/>
  <c r="H46" i="5"/>
  <c r="M47" i="5"/>
  <c r="J46" i="7"/>
  <c r="I37" i="7"/>
  <c r="K46" i="7"/>
  <c r="F45" i="9"/>
  <c r="K46" i="9"/>
  <c r="C43" i="12"/>
  <c r="H44" i="12"/>
  <c r="M45" i="12"/>
  <c r="E47" i="13"/>
  <c r="D41" i="5"/>
  <c r="L44" i="7"/>
  <c r="I41" i="11"/>
  <c r="J47" i="2"/>
  <c r="D46" i="2"/>
  <c r="E44" i="6"/>
  <c r="J47" i="6"/>
  <c r="D45" i="6"/>
  <c r="K47" i="7"/>
  <c r="E45" i="7"/>
  <c r="C44" i="11"/>
  <c r="H45" i="11"/>
  <c r="D46" i="12"/>
  <c r="I47" i="12"/>
  <c r="H47" i="9"/>
  <c r="H38" i="9"/>
  <c r="G44" i="5"/>
  <c r="G45" i="5"/>
  <c r="G39" i="5"/>
  <c r="G43" i="11"/>
  <c r="G44" i="11"/>
  <c r="G39" i="11"/>
  <c r="I37" i="11"/>
  <c r="I45" i="11"/>
  <c r="I46" i="11"/>
  <c r="G42" i="10"/>
  <c r="G47" i="10"/>
  <c r="G38" i="10"/>
  <c r="H43" i="10"/>
  <c r="H44" i="10"/>
  <c r="H39" i="10"/>
  <c r="C38" i="10"/>
  <c r="E44" i="10"/>
  <c r="C47" i="10"/>
  <c r="C46" i="10"/>
  <c r="E45" i="10"/>
  <c r="D44" i="7"/>
  <c r="D37" i="7"/>
  <c r="I45" i="3"/>
  <c r="K46" i="3"/>
  <c r="K47" i="3"/>
  <c r="F38" i="13"/>
  <c r="J38" i="13"/>
  <c r="H40" i="13"/>
  <c r="D44" i="13"/>
  <c r="F46" i="13"/>
  <c r="J46" i="13"/>
  <c r="F37" i="13"/>
  <c r="J37" i="13"/>
  <c r="C38" i="13"/>
  <c r="G38" i="13"/>
  <c r="K38" i="13"/>
  <c r="D39" i="13"/>
  <c r="H39" i="13"/>
  <c r="L39" i="13"/>
  <c r="E40" i="13"/>
  <c r="I40" i="13"/>
  <c r="F41" i="13"/>
  <c r="J41" i="13"/>
  <c r="C42" i="13"/>
  <c r="G42" i="13"/>
  <c r="K42" i="13"/>
  <c r="D43" i="13"/>
  <c r="H43" i="13"/>
  <c r="L43" i="13"/>
  <c r="E44" i="13"/>
  <c r="I44" i="13"/>
  <c r="F45" i="13"/>
  <c r="J45" i="13"/>
  <c r="C46" i="13"/>
  <c r="G46" i="13"/>
  <c r="K46" i="13"/>
  <c r="D47" i="13"/>
  <c r="H47" i="13"/>
  <c r="L47" i="13"/>
  <c r="M36" i="13"/>
  <c r="D40" i="13"/>
  <c r="L40" i="13"/>
  <c r="F42" i="13"/>
  <c r="J42" i="13"/>
  <c r="H44" i="13"/>
  <c r="L44" i="13"/>
  <c r="C37" i="13"/>
  <c r="G37" i="13"/>
  <c r="K37" i="13"/>
  <c r="D38" i="13"/>
  <c r="H38" i="13"/>
  <c r="L38" i="13"/>
  <c r="E39" i="13"/>
  <c r="I39" i="13"/>
  <c r="F40" i="13"/>
  <c r="J40" i="13"/>
  <c r="C41" i="13"/>
  <c r="G41" i="13"/>
  <c r="K41" i="13"/>
  <c r="D42" i="13"/>
  <c r="H42" i="13"/>
  <c r="L42" i="13"/>
  <c r="E43" i="13"/>
  <c r="I43" i="13"/>
  <c r="I37" i="12"/>
  <c r="F38" i="12"/>
  <c r="C39" i="12"/>
  <c r="K39" i="12"/>
  <c r="H40" i="12"/>
  <c r="E41" i="12"/>
  <c r="M41" i="12"/>
  <c r="J42" i="12"/>
  <c r="G43" i="12"/>
  <c r="D44" i="12"/>
  <c r="L44" i="12"/>
  <c r="I45" i="12"/>
  <c r="F46" i="12"/>
  <c r="C47" i="12"/>
  <c r="G47" i="12"/>
  <c r="F37" i="12"/>
  <c r="J37" i="12"/>
  <c r="C38" i="12"/>
  <c r="G38" i="12"/>
  <c r="K38" i="12"/>
  <c r="D39" i="12"/>
  <c r="H39" i="12"/>
  <c r="L39" i="12"/>
  <c r="E40" i="12"/>
  <c r="I40" i="12"/>
  <c r="M40" i="12"/>
  <c r="F41" i="12"/>
  <c r="J41" i="12"/>
  <c r="C42" i="12"/>
  <c r="G42" i="12"/>
  <c r="K42" i="12"/>
  <c r="D43" i="12"/>
  <c r="H43" i="12"/>
  <c r="L43" i="12"/>
  <c r="E44" i="12"/>
  <c r="I44" i="12"/>
  <c r="M44" i="12"/>
  <c r="F45" i="12"/>
  <c r="J45" i="12"/>
  <c r="C46" i="12"/>
  <c r="G46" i="12"/>
  <c r="K46" i="12"/>
  <c r="D47" i="12"/>
  <c r="H47" i="12"/>
  <c r="L47" i="12"/>
  <c r="E37" i="12"/>
  <c r="M37" i="12"/>
  <c r="J38" i="12"/>
  <c r="F42" i="12"/>
  <c r="K43" i="12"/>
  <c r="J46" i="12"/>
  <c r="C37" i="12"/>
  <c r="G37" i="12"/>
  <c r="K37" i="12"/>
  <c r="D38" i="12"/>
  <c r="H38" i="12"/>
  <c r="L38" i="12"/>
  <c r="E39" i="12"/>
  <c r="I39" i="12"/>
  <c r="M39" i="12"/>
  <c r="F40" i="12"/>
  <c r="J40" i="12"/>
  <c r="C41" i="12"/>
  <c r="G41" i="12"/>
  <c r="K41" i="12"/>
  <c r="D42" i="12"/>
  <c r="H42" i="12"/>
  <c r="L42" i="12"/>
  <c r="E43" i="12"/>
  <c r="I43" i="12"/>
  <c r="M43" i="12"/>
  <c r="F37" i="11"/>
  <c r="J37" i="11"/>
  <c r="C38" i="11"/>
  <c r="G38" i="11"/>
  <c r="K38" i="11"/>
  <c r="D39" i="11"/>
  <c r="H39" i="11"/>
  <c r="L39" i="11"/>
  <c r="E40" i="11"/>
  <c r="I40" i="11"/>
  <c r="M40" i="11"/>
  <c r="F41" i="11"/>
  <c r="J41" i="11"/>
  <c r="C42" i="11"/>
  <c r="G42" i="11"/>
  <c r="K42" i="11"/>
  <c r="D43" i="11"/>
  <c r="H43" i="11"/>
  <c r="L43" i="11"/>
  <c r="E44" i="11"/>
  <c r="I44" i="11"/>
  <c r="M44" i="11"/>
  <c r="F45" i="11"/>
  <c r="J45" i="11"/>
  <c r="C46" i="11"/>
  <c r="G46" i="11"/>
  <c r="K46" i="11"/>
  <c r="D47" i="11"/>
  <c r="H47" i="11"/>
  <c r="L47" i="11"/>
  <c r="D42" i="11"/>
  <c r="H42" i="11"/>
  <c r="L42" i="11"/>
  <c r="E43" i="11"/>
  <c r="I43" i="11"/>
  <c r="M43" i="11"/>
  <c r="F44" i="11"/>
  <c r="J44" i="11"/>
  <c r="C45" i="11"/>
  <c r="G45" i="11"/>
  <c r="K45" i="11"/>
  <c r="D46" i="11"/>
  <c r="H46" i="11"/>
  <c r="L46" i="11"/>
  <c r="E47" i="11"/>
  <c r="I47" i="11"/>
  <c r="M47" i="11"/>
  <c r="C37" i="11"/>
  <c r="G37" i="11"/>
  <c r="K37" i="11"/>
  <c r="D38" i="11"/>
  <c r="H38" i="11"/>
  <c r="L38" i="11"/>
  <c r="E39" i="11"/>
  <c r="I39" i="11"/>
  <c r="M39" i="11"/>
  <c r="F40" i="11"/>
  <c r="J40" i="11"/>
  <c r="C41" i="11"/>
  <c r="G41" i="11"/>
  <c r="D37" i="11"/>
  <c r="H37" i="11"/>
  <c r="L37" i="11"/>
  <c r="E38" i="11"/>
  <c r="I38" i="11"/>
  <c r="M38" i="11"/>
  <c r="F39" i="11"/>
  <c r="J39" i="11"/>
  <c r="C40" i="11"/>
  <c r="G40" i="11"/>
  <c r="K40" i="11"/>
  <c r="D41" i="11"/>
  <c r="H41" i="11"/>
  <c r="L41" i="11"/>
  <c r="E42" i="11"/>
  <c r="I42" i="11"/>
  <c r="M42" i="11"/>
  <c r="F43" i="11"/>
  <c r="J43" i="11"/>
  <c r="C37" i="10"/>
  <c r="G37" i="10"/>
  <c r="K37" i="10"/>
  <c r="D38" i="10"/>
  <c r="H38" i="10"/>
  <c r="L38" i="10"/>
  <c r="E39" i="10"/>
  <c r="I39" i="10"/>
  <c r="M39" i="10"/>
  <c r="F40" i="10"/>
  <c r="J40" i="10"/>
  <c r="C41" i="10"/>
  <c r="G41" i="10"/>
  <c r="K41" i="10"/>
  <c r="D42" i="10"/>
  <c r="H42" i="10"/>
  <c r="L42" i="10"/>
  <c r="E43" i="10"/>
  <c r="I43" i="10"/>
  <c r="M43" i="10"/>
  <c r="F44" i="10"/>
  <c r="J44" i="10"/>
  <c r="C45" i="10"/>
  <c r="G45" i="10"/>
  <c r="K45" i="10"/>
  <c r="D46" i="10"/>
  <c r="H46" i="10"/>
  <c r="L46" i="10"/>
  <c r="E47" i="10"/>
  <c r="I47" i="10"/>
  <c r="M47" i="10"/>
  <c r="D37" i="10"/>
  <c r="H37" i="10"/>
  <c r="L37" i="10"/>
  <c r="E38" i="10"/>
  <c r="I38" i="10"/>
  <c r="M38" i="10"/>
  <c r="F39" i="10"/>
  <c r="J39" i="10"/>
  <c r="C40" i="10"/>
  <c r="G40" i="10"/>
  <c r="K40" i="10"/>
  <c r="D41" i="10"/>
  <c r="H41" i="10"/>
  <c r="L41" i="10"/>
  <c r="E42" i="10"/>
  <c r="I42" i="10"/>
  <c r="M42" i="10"/>
  <c r="F43" i="10"/>
  <c r="J43" i="10"/>
  <c r="C44" i="10"/>
  <c r="G44" i="10"/>
  <c r="K44" i="10"/>
  <c r="D45" i="10"/>
  <c r="H45" i="10"/>
  <c r="L45" i="10"/>
  <c r="E46" i="10"/>
  <c r="I46" i="10"/>
  <c r="M46" i="10"/>
  <c r="F47" i="10"/>
  <c r="J47" i="10"/>
  <c r="E37" i="10"/>
  <c r="I37" i="10"/>
  <c r="M37" i="10"/>
  <c r="F38" i="10"/>
  <c r="J38" i="10"/>
  <c r="C39" i="10"/>
  <c r="G39" i="10"/>
  <c r="K39" i="10"/>
  <c r="D40" i="10"/>
  <c r="H40" i="10"/>
  <c r="L40" i="10"/>
  <c r="E41" i="10"/>
  <c r="I41" i="10"/>
  <c r="M41" i="10"/>
  <c r="F42" i="10"/>
  <c r="J42" i="10"/>
  <c r="C43" i="10"/>
  <c r="G43" i="10"/>
  <c r="K43" i="10"/>
  <c r="D37" i="9"/>
  <c r="H37" i="9"/>
  <c r="L37" i="9"/>
  <c r="E38" i="9"/>
  <c r="I38" i="9"/>
  <c r="M38" i="9"/>
  <c r="F39" i="9"/>
  <c r="J39" i="9"/>
  <c r="C40" i="9"/>
  <c r="G40" i="9"/>
  <c r="K40" i="9"/>
  <c r="D41" i="9"/>
  <c r="H41" i="9"/>
  <c r="L41" i="9"/>
  <c r="E42" i="9"/>
  <c r="I42" i="9"/>
  <c r="M42" i="9"/>
  <c r="F43" i="9"/>
  <c r="J43" i="9"/>
  <c r="C44" i="9"/>
  <c r="G44" i="9"/>
  <c r="K44" i="9"/>
  <c r="D45" i="9"/>
  <c r="H45" i="9"/>
  <c r="L45" i="9"/>
  <c r="E46" i="9"/>
  <c r="I46" i="9"/>
  <c r="M46" i="9"/>
  <c r="F47" i="9"/>
  <c r="J47" i="9"/>
  <c r="E37" i="9"/>
  <c r="I37" i="9"/>
  <c r="M37" i="9"/>
  <c r="F38" i="9"/>
  <c r="J38" i="9"/>
  <c r="C39" i="9"/>
  <c r="G39" i="9"/>
  <c r="K39" i="9"/>
  <c r="D40" i="9"/>
  <c r="H40" i="9"/>
  <c r="L40" i="9"/>
  <c r="E41" i="9"/>
  <c r="I41" i="9"/>
  <c r="M41" i="9"/>
  <c r="F42" i="9"/>
  <c r="J42" i="9"/>
  <c r="C43" i="9"/>
  <c r="G43" i="9"/>
  <c r="K43" i="9"/>
  <c r="D44" i="9"/>
  <c r="H44" i="9"/>
  <c r="L44" i="9"/>
  <c r="E45" i="9"/>
  <c r="I45" i="9"/>
  <c r="M45" i="9"/>
  <c r="F46" i="9"/>
  <c r="J46" i="9"/>
  <c r="C47" i="9"/>
  <c r="G47" i="9"/>
  <c r="K47" i="9"/>
  <c r="F37" i="9"/>
  <c r="J37" i="9"/>
  <c r="C38" i="9"/>
  <c r="G38" i="9"/>
  <c r="K38" i="9"/>
  <c r="D39" i="9"/>
  <c r="H39" i="9"/>
  <c r="L39" i="9"/>
  <c r="E40" i="9"/>
  <c r="I40" i="9"/>
  <c r="M40" i="9"/>
  <c r="F41" i="9"/>
  <c r="J41" i="9"/>
  <c r="C42" i="9"/>
  <c r="G42" i="9"/>
  <c r="K42" i="9"/>
  <c r="D43" i="9"/>
  <c r="H43" i="9"/>
  <c r="L43" i="9"/>
  <c r="F37" i="8"/>
  <c r="J37" i="8"/>
  <c r="C38" i="8"/>
  <c r="G38" i="8"/>
  <c r="K38" i="8"/>
  <c r="D39" i="8"/>
  <c r="H39" i="8"/>
  <c r="L39" i="8"/>
  <c r="E40" i="8"/>
  <c r="I40" i="8"/>
  <c r="M40" i="8"/>
  <c r="F41" i="8"/>
  <c r="J41" i="8"/>
  <c r="C42" i="8"/>
  <c r="G42" i="8"/>
  <c r="K42" i="8"/>
  <c r="D43" i="8"/>
  <c r="H43" i="8"/>
  <c r="L43" i="8"/>
  <c r="E44" i="8"/>
  <c r="I44" i="8"/>
  <c r="M44" i="8"/>
  <c r="F45" i="8"/>
  <c r="J45" i="8"/>
  <c r="C46" i="8"/>
  <c r="G46" i="8"/>
  <c r="K46" i="8"/>
  <c r="D47" i="8"/>
  <c r="H47" i="8"/>
  <c r="L47" i="8"/>
  <c r="C37" i="8"/>
  <c r="G37" i="8"/>
  <c r="K37" i="8"/>
  <c r="D38" i="8"/>
  <c r="H38" i="8"/>
  <c r="L38" i="8"/>
  <c r="E39" i="8"/>
  <c r="I39" i="8"/>
  <c r="M39" i="8"/>
  <c r="F40" i="8"/>
  <c r="J40" i="8"/>
  <c r="C41" i="8"/>
  <c r="G41" i="8"/>
  <c r="K41" i="8"/>
  <c r="D42" i="8"/>
  <c r="H42" i="8"/>
  <c r="L42" i="8"/>
  <c r="E43" i="8"/>
  <c r="I43" i="8"/>
  <c r="M43" i="8"/>
  <c r="F44" i="8"/>
  <c r="J44" i="8"/>
  <c r="C45" i="8"/>
  <c r="G45" i="8"/>
  <c r="K45" i="8"/>
  <c r="D46" i="8"/>
  <c r="H46" i="8"/>
  <c r="L46" i="8"/>
  <c r="E47" i="8"/>
  <c r="I47" i="8"/>
  <c r="M47" i="8"/>
  <c r="D37" i="8"/>
  <c r="H37" i="8"/>
  <c r="L37" i="8"/>
  <c r="E38" i="8"/>
  <c r="I38" i="8"/>
  <c r="M38" i="8"/>
  <c r="F39" i="8"/>
  <c r="J39" i="8"/>
  <c r="C40" i="8"/>
  <c r="G40" i="8"/>
  <c r="K40" i="8"/>
  <c r="D41" i="8"/>
  <c r="H41" i="8"/>
  <c r="L41" i="8"/>
  <c r="E42" i="8"/>
  <c r="I42" i="8"/>
  <c r="M42" i="8"/>
  <c r="F43" i="8"/>
  <c r="J43" i="8"/>
  <c r="G37" i="7"/>
  <c r="L38" i="7"/>
  <c r="M39" i="7"/>
  <c r="C41" i="7"/>
  <c r="D42" i="7"/>
  <c r="E43" i="7"/>
  <c r="I43" i="7"/>
  <c r="M43" i="7"/>
  <c r="F44" i="7"/>
  <c r="J44" i="7"/>
  <c r="K45" i="7"/>
  <c r="D46" i="7"/>
  <c r="H46" i="7"/>
  <c r="L46" i="7"/>
  <c r="E47" i="7"/>
  <c r="I47" i="7"/>
  <c r="M47" i="7"/>
  <c r="D38" i="7"/>
  <c r="E39" i="7"/>
  <c r="F40" i="7"/>
  <c r="G41" i="7"/>
  <c r="L42" i="7"/>
  <c r="H37" i="7"/>
  <c r="E38" i="7"/>
  <c r="I38" i="7"/>
  <c r="M38" i="7"/>
  <c r="F39" i="7"/>
  <c r="J39" i="7"/>
  <c r="C40" i="7"/>
  <c r="G40" i="7"/>
  <c r="K40" i="7"/>
  <c r="D41" i="7"/>
  <c r="H41" i="7"/>
  <c r="L41" i="7"/>
  <c r="E42" i="7"/>
  <c r="I42" i="7"/>
  <c r="M42" i="7"/>
  <c r="F43" i="7"/>
  <c r="J43" i="7"/>
  <c r="C44" i="7"/>
  <c r="G44" i="7"/>
  <c r="K44" i="7"/>
  <c r="D45" i="7"/>
  <c r="H45" i="7"/>
  <c r="L45" i="7"/>
  <c r="E46" i="7"/>
  <c r="I46" i="7"/>
  <c r="M46" i="7"/>
  <c r="F47" i="7"/>
  <c r="J47" i="7"/>
  <c r="K38" i="7"/>
  <c r="K42" i="7"/>
  <c r="C37" i="7"/>
  <c r="K37" i="7"/>
  <c r="H38" i="7"/>
  <c r="I39" i="7"/>
  <c r="J40" i="7"/>
  <c r="F38" i="7"/>
  <c r="J38" i="7"/>
  <c r="C39" i="7"/>
  <c r="G39" i="7"/>
  <c r="K39" i="7"/>
  <c r="D40" i="7"/>
  <c r="H40" i="7"/>
  <c r="L40" i="7"/>
  <c r="E41" i="7"/>
  <c r="I41" i="7"/>
  <c r="M41" i="7"/>
  <c r="F42" i="7"/>
  <c r="J42" i="7"/>
  <c r="C43" i="7"/>
  <c r="G43" i="7"/>
  <c r="K43" i="7"/>
  <c r="L37" i="6"/>
  <c r="M38" i="6"/>
  <c r="C40" i="6"/>
  <c r="L41" i="6"/>
  <c r="J43" i="6"/>
  <c r="M46" i="6"/>
  <c r="D37" i="6"/>
  <c r="E38" i="6"/>
  <c r="F39" i="6"/>
  <c r="G40" i="6"/>
  <c r="D41" i="6"/>
  <c r="I42" i="6"/>
  <c r="M42" i="6"/>
  <c r="K44" i="6"/>
  <c r="E46" i="6"/>
  <c r="F47" i="6"/>
  <c r="E37" i="6"/>
  <c r="I37" i="6"/>
  <c r="M37" i="6"/>
  <c r="F38" i="6"/>
  <c r="J38" i="6"/>
  <c r="C39" i="6"/>
  <c r="G39" i="6"/>
  <c r="K39" i="6"/>
  <c r="D40" i="6"/>
  <c r="H40" i="6"/>
  <c r="L40" i="6"/>
  <c r="E41" i="6"/>
  <c r="I41" i="6"/>
  <c r="M41" i="6"/>
  <c r="F42" i="6"/>
  <c r="J42" i="6"/>
  <c r="C43" i="6"/>
  <c r="G43" i="6"/>
  <c r="K43" i="6"/>
  <c r="D44" i="6"/>
  <c r="H44" i="6"/>
  <c r="L44" i="6"/>
  <c r="E45" i="6"/>
  <c r="I45" i="6"/>
  <c r="M45" i="6"/>
  <c r="F46" i="6"/>
  <c r="J46" i="6"/>
  <c r="C47" i="6"/>
  <c r="G47" i="6"/>
  <c r="K47" i="6"/>
  <c r="H37" i="6"/>
  <c r="I38" i="6"/>
  <c r="J39" i="6"/>
  <c r="H41" i="6"/>
  <c r="E42" i="6"/>
  <c r="I46" i="6"/>
  <c r="F37" i="6"/>
  <c r="J37" i="6"/>
  <c r="C38" i="6"/>
  <c r="G38" i="6"/>
  <c r="K38" i="6"/>
  <c r="D39" i="6"/>
  <c r="H39" i="6"/>
  <c r="L39" i="6"/>
  <c r="E40" i="6"/>
  <c r="I40" i="6"/>
  <c r="M40" i="6"/>
  <c r="F41" i="6"/>
  <c r="J41" i="6"/>
  <c r="C42" i="6"/>
  <c r="G42" i="6"/>
  <c r="K42" i="6"/>
  <c r="D43" i="6"/>
  <c r="H43" i="6"/>
  <c r="L43" i="6"/>
  <c r="I37" i="5"/>
  <c r="J38" i="5"/>
  <c r="D40" i="5"/>
  <c r="E41" i="5"/>
  <c r="J42" i="5"/>
  <c r="G43" i="5"/>
  <c r="H44" i="5"/>
  <c r="M45" i="5"/>
  <c r="G47" i="5"/>
  <c r="E37" i="5"/>
  <c r="F38" i="5"/>
  <c r="I41" i="5"/>
  <c r="M41" i="5"/>
  <c r="C43" i="5"/>
  <c r="J46" i="5"/>
  <c r="K47" i="5"/>
  <c r="F37" i="5"/>
  <c r="J37" i="5"/>
  <c r="C38" i="5"/>
  <c r="G38" i="5"/>
  <c r="K38" i="5"/>
  <c r="D39" i="5"/>
  <c r="H39" i="5"/>
  <c r="L39" i="5"/>
  <c r="E40" i="5"/>
  <c r="I40" i="5"/>
  <c r="M40" i="5"/>
  <c r="F41" i="5"/>
  <c r="J41" i="5"/>
  <c r="C42" i="5"/>
  <c r="G42" i="5"/>
  <c r="K42" i="5"/>
  <c r="D43" i="5"/>
  <c r="H43" i="5"/>
  <c r="L43" i="5"/>
  <c r="E44" i="5"/>
  <c r="I44" i="5"/>
  <c r="M44" i="5"/>
  <c r="F45" i="5"/>
  <c r="J45" i="5"/>
  <c r="C46" i="5"/>
  <c r="G46" i="5"/>
  <c r="K46" i="5"/>
  <c r="D47" i="5"/>
  <c r="H47" i="5"/>
  <c r="L47" i="5"/>
  <c r="C39" i="5"/>
  <c r="K39" i="5"/>
  <c r="L40" i="5"/>
  <c r="F42" i="5"/>
  <c r="F46" i="5"/>
  <c r="C37" i="5"/>
  <c r="G37" i="5"/>
  <c r="K37" i="5"/>
  <c r="D38" i="5"/>
  <c r="H38" i="5"/>
  <c r="L38" i="5"/>
  <c r="E39" i="5"/>
  <c r="I39" i="5"/>
  <c r="M39" i="5"/>
  <c r="F40" i="5"/>
  <c r="J40" i="5"/>
  <c r="C41" i="5"/>
  <c r="G41" i="5"/>
  <c r="K41" i="5"/>
  <c r="D42" i="5"/>
  <c r="H42" i="5"/>
  <c r="L42" i="5"/>
  <c r="E43" i="5"/>
  <c r="I43" i="5"/>
  <c r="M43" i="5"/>
  <c r="F37" i="4"/>
  <c r="J37" i="4"/>
  <c r="C38" i="4"/>
  <c r="G38" i="4"/>
  <c r="K38" i="4"/>
  <c r="D39" i="4"/>
  <c r="H39" i="4"/>
  <c r="L39" i="4"/>
  <c r="E40" i="4"/>
  <c r="I40" i="4"/>
  <c r="M40" i="4"/>
  <c r="F41" i="4"/>
  <c r="J41" i="4"/>
  <c r="C42" i="4"/>
  <c r="G42" i="4"/>
  <c r="K42" i="4"/>
  <c r="D43" i="4"/>
  <c r="H43" i="4"/>
  <c r="L43" i="4"/>
  <c r="E44" i="4"/>
  <c r="I44" i="4"/>
  <c r="M44" i="4"/>
  <c r="F45" i="4"/>
  <c r="J45" i="4"/>
  <c r="C46" i="4"/>
  <c r="G46" i="4"/>
  <c r="K46" i="4"/>
  <c r="D47" i="4"/>
  <c r="H47" i="4"/>
  <c r="L47" i="4"/>
  <c r="C37" i="4"/>
  <c r="G37" i="4"/>
  <c r="K37" i="4"/>
  <c r="D38" i="4"/>
  <c r="H38" i="4"/>
  <c r="L38" i="4"/>
  <c r="E39" i="4"/>
  <c r="I39" i="4"/>
  <c r="M39" i="4"/>
  <c r="F40" i="4"/>
  <c r="J40" i="4"/>
  <c r="C41" i="4"/>
  <c r="G41" i="4"/>
  <c r="K41" i="4"/>
  <c r="D42" i="4"/>
  <c r="H42" i="4"/>
  <c r="L42" i="4"/>
  <c r="E43" i="4"/>
  <c r="I43" i="4"/>
  <c r="M43" i="4"/>
  <c r="F44" i="4"/>
  <c r="J44" i="4"/>
  <c r="C45" i="4"/>
  <c r="G45" i="4"/>
  <c r="K45" i="4"/>
  <c r="D46" i="4"/>
  <c r="H46" i="4"/>
  <c r="L46" i="4"/>
  <c r="E47" i="4"/>
  <c r="I47" i="4"/>
  <c r="M47" i="4"/>
  <c r="D37" i="4"/>
  <c r="H37" i="4"/>
  <c r="L37" i="4"/>
  <c r="E38" i="4"/>
  <c r="I38" i="4"/>
  <c r="M38" i="4"/>
  <c r="F39" i="4"/>
  <c r="J39" i="4"/>
  <c r="C40" i="4"/>
  <c r="G40" i="4"/>
  <c r="K40" i="4"/>
  <c r="D41" i="4"/>
  <c r="H41" i="4"/>
  <c r="L41" i="4"/>
  <c r="E42" i="4"/>
  <c r="I42" i="4"/>
  <c r="M42" i="4"/>
  <c r="F43" i="4"/>
  <c r="J43" i="4"/>
  <c r="F45" i="3"/>
  <c r="C37" i="3"/>
  <c r="G37" i="3"/>
  <c r="K37" i="3"/>
  <c r="D38" i="3"/>
  <c r="H38" i="3"/>
  <c r="L38" i="3"/>
  <c r="E39" i="3"/>
  <c r="I39" i="3"/>
  <c r="M39" i="3"/>
  <c r="F40" i="3"/>
  <c r="J40" i="3"/>
  <c r="C41" i="3"/>
  <c r="G41" i="3"/>
  <c r="K41" i="3"/>
  <c r="D42" i="3"/>
  <c r="H42" i="3"/>
  <c r="L42" i="3"/>
  <c r="E43" i="3"/>
  <c r="I43" i="3"/>
  <c r="M43" i="3"/>
  <c r="F44" i="3"/>
  <c r="J44" i="3"/>
  <c r="C45" i="3"/>
  <c r="G45" i="3"/>
  <c r="K45" i="3"/>
  <c r="D46" i="3"/>
  <c r="H46" i="3"/>
  <c r="L46" i="3"/>
  <c r="E47" i="3"/>
  <c r="I47" i="3"/>
  <c r="M47" i="3"/>
  <c r="D37" i="3"/>
  <c r="H37" i="3"/>
  <c r="L37" i="3"/>
  <c r="E38" i="3"/>
  <c r="I38" i="3"/>
  <c r="M38" i="3"/>
  <c r="F39" i="3"/>
  <c r="J39" i="3"/>
  <c r="C40" i="3"/>
  <c r="G40" i="3"/>
  <c r="K40" i="3"/>
  <c r="D41" i="3"/>
  <c r="H41" i="3"/>
  <c r="L41" i="3"/>
  <c r="E42" i="3"/>
  <c r="I42" i="3"/>
  <c r="M42" i="3"/>
  <c r="F43" i="3"/>
  <c r="J43" i="3"/>
  <c r="C44" i="3"/>
  <c r="G44" i="3"/>
  <c r="K44" i="3"/>
  <c r="D45" i="3"/>
  <c r="H45" i="3"/>
  <c r="L45" i="3"/>
  <c r="E46" i="3"/>
  <c r="I46" i="3"/>
  <c r="M46" i="3"/>
  <c r="F47" i="3"/>
  <c r="J47" i="3"/>
  <c r="G23" i="14"/>
  <c r="E37" i="3"/>
  <c r="I37" i="3"/>
  <c r="M37" i="3"/>
  <c r="F38" i="3"/>
  <c r="J38" i="3"/>
  <c r="C39" i="3"/>
  <c r="G39" i="3"/>
  <c r="K39" i="3"/>
  <c r="D40" i="3"/>
  <c r="H40" i="3"/>
  <c r="L40" i="3"/>
  <c r="E41" i="3"/>
  <c r="I41" i="3"/>
  <c r="M41" i="3"/>
  <c r="F42" i="3"/>
  <c r="J42" i="3"/>
  <c r="C43" i="3"/>
  <c r="G43" i="3"/>
  <c r="K43" i="3"/>
  <c r="C38" i="2"/>
  <c r="H370" i="1"/>
  <c r="G370" i="1"/>
  <c r="L370" i="1"/>
  <c r="E370" i="1"/>
  <c r="I370" i="1"/>
  <c r="M370" i="1"/>
  <c r="J370" i="1"/>
  <c r="K370" i="1"/>
  <c r="N378" i="1"/>
  <c r="O378" i="1" s="1"/>
  <c r="P378" i="1" s="1"/>
  <c r="N374" i="1"/>
  <c r="O374" i="1" s="1"/>
  <c r="P374" i="1" s="1"/>
  <c r="D370" i="1"/>
  <c r="N371" i="1" s="1"/>
  <c r="C39" i="2"/>
  <c r="N372" i="1"/>
  <c r="N380" i="1"/>
  <c r="O380" i="1" s="1"/>
  <c r="P380" i="1" s="1"/>
  <c r="N375" i="1"/>
  <c r="O375" i="1" s="1"/>
  <c r="P375" i="1" s="1"/>
  <c r="N377" i="1"/>
  <c r="O377" i="1" s="1"/>
  <c r="P377" i="1" s="1"/>
  <c r="F370" i="1"/>
  <c r="N376" i="1"/>
  <c r="O376" i="1" s="1"/>
  <c r="P376" i="1" s="1"/>
  <c r="N373" i="1"/>
  <c r="O373" i="1" s="1"/>
  <c r="P373" i="1" s="1"/>
  <c r="N379" i="1"/>
  <c r="O379" i="1" s="1"/>
  <c r="P379" i="1" s="1"/>
  <c r="N381" i="1"/>
  <c r="O381" i="1" s="1"/>
  <c r="P381" i="1" s="1"/>
  <c r="C37" i="2"/>
  <c r="C44" i="2"/>
  <c r="C40" i="2"/>
  <c r="C45" i="2"/>
  <c r="C42" i="2"/>
  <c r="C47" i="2"/>
  <c r="C41" i="2"/>
  <c r="C46" i="2"/>
  <c r="C370" i="1"/>
  <c r="C43" i="2"/>
  <c r="E36" i="12" l="1"/>
  <c r="D13" i="14" s="1"/>
  <c r="G36" i="9"/>
  <c r="E20" i="14"/>
  <c r="I24" i="14"/>
  <c r="L36" i="5"/>
  <c r="K6" i="14" s="1"/>
  <c r="C25" i="14"/>
  <c r="C23" i="14"/>
  <c r="L24" i="14"/>
  <c r="F36" i="4"/>
  <c r="E5" i="14" s="1"/>
  <c r="K26" i="14"/>
  <c r="D23" i="14"/>
  <c r="J18" i="14"/>
  <c r="M36" i="4"/>
  <c r="L19" i="14"/>
  <c r="D21" i="14"/>
  <c r="I36" i="4"/>
  <c r="H5" i="14" s="1"/>
  <c r="M36" i="7"/>
  <c r="L8" i="14" s="1"/>
  <c r="O8" i="14" s="1"/>
  <c r="M36" i="11"/>
  <c r="F24" i="14"/>
  <c r="M36" i="12"/>
  <c r="L13" i="14" s="1"/>
  <c r="E36" i="13"/>
  <c r="C36" i="13"/>
  <c r="B26" i="14"/>
  <c r="E24" i="14"/>
  <c r="I22" i="14"/>
  <c r="H19" i="14"/>
  <c r="J19" i="14"/>
  <c r="C36" i="4"/>
  <c r="L23" i="14"/>
  <c r="D36" i="5"/>
  <c r="C6" i="14" s="1"/>
  <c r="C18" i="14"/>
  <c r="D24" i="14"/>
  <c r="I36" i="9"/>
  <c r="H10" i="14" s="1"/>
  <c r="I36" i="12"/>
  <c r="H13" i="14" s="1"/>
  <c r="E25" i="14"/>
  <c r="L36" i="12"/>
  <c r="K13" i="14" s="1"/>
  <c r="G24" i="14"/>
  <c r="K22" i="14"/>
  <c r="M36" i="8"/>
  <c r="L9" i="14" s="1"/>
  <c r="O9" i="14" s="1"/>
  <c r="I36" i="11"/>
  <c r="H12" i="14" s="1"/>
  <c r="H36" i="12"/>
  <c r="G13" i="14" s="1"/>
  <c r="J36" i="5"/>
  <c r="I6" i="14" s="1"/>
  <c r="K36" i="6"/>
  <c r="L36" i="7"/>
  <c r="I36" i="8"/>
  <c r="H9" i="14" s="1"/>
  <c r="K36" i="9"/>
  <c r="J10" i="14" s="1"/>
  <c r="E36" i="11"/>
  <c r="D36" i="12"/>
  <c r="C13" i="14" s="1"/>
  <c r="I36" i="13"/>
  <c r="D25" i="14"/>
  <c r="I36" i="5"/>
  <c r="H6" i="14" s="1"/>
  <c r="C36" i="9"/>
  <c r="J23" i="14"/>
  <c r="F36" i="5"/>
  <c r="E6" i="14" s="1"/>
  <c r="D16" i="14"/>
  <c r="K23" i="14"/>
  <c r="C36" i="6"/>
  <c r="B7" i="14" s="1"/>
  <c r="H36" i="8"/>
  <c r="C36" i="8"/>
  <c r="D36" i="11"/>
  <c r="L36" i="13"/>
  <c r="K14" i="14" s="1"/>
  <c r="F36" i="6"/>
  <c r="E7" i="14" s="1"/>
  <c r="D36" i="8"/>
  <c r="C9" i="14" s="1"/>
  <c r="F36" i="9"/>
  <c r="E10" i="14" s="1"/>
  <c r="H36" i="13"/>
  <c r="K18" i="14"/>
  <c r="H24" i="14"/>
  <c r="L17" i="14"/>
  <c r="G36" i="6"/>
  <c r="J16" i="14"/>
  <c r="J36" i="4"/>
  <c r="I5" i="14" s="1"/>
  <c r="D36" i="13"/>
  <c r="C14" i="14" s="1"/>
  <c r="M36" i="5"/>
  <c r="L6" i="14" s="1"/>
  <c r="O6" i="14" s="1"/>
  <c r="C26" i="14"/>
  <c r="J36" i="12"/>
  <c r="I13" i="14" s="1"/>
  <c r="F36" i="7"/>
  <c r="G36" i="13"/>
  <c r="F14" i="14" s="1"/>
  <c r="K36" i="8"/>
  <c r="G36" i="11"/>
  <c r="F19" i="14"/>
  <c r="E26" i="14"/>
  <c r="G20" i="14"/>
  <c r="F23" i="14"/>
  <c r="M36" i="10"/>
  <c r="D36" i="10"/>
  <c r="E22" i="14"/>
  <c r="G25" i="14"/>
  <c r="E17" i="14"/>
  <c r="H17" i="14"/>
  <c r="K16" i="14"/>
  <c r="I26" i="14"/>
  <c r="K20" i="14"/>
  <c r="K24" i="14"/>
  <c r="F20" i="14"/>
  <c r="F26" i="14"/>
  <c r="G36" i="5"/>
  <c r="H36" i="5"/>
  <c r="G18" i="14"/>
  <c r="G21" i="14"/>
  <c r="G22" i="14"/>
  <c r="G26" i="14"/>
  <c r="C17" i="14"/>
  <c r="C24" i="14"/>
  <c r="D36" i="7"/>
  <c r="C8" i="14" s="1"/>
  <c r="C16" i="14"/>
  <c r="E36" i="7"/>
  <c r="D8" i="14" s="1"/>
  <c r="D20" i="14"/>
  <c r="J26" i="14"/>
  <c r="H25" i="14"/>
  <c r="I36" i="3"/>
  <c r="H4" i="14" s="1"/>
  <c r="H20" i="14"/>
  <c r="H18" i="14"/>
  <c r="C22" i="14"/>
  <c r="F36" i="13"/>
  <c r="I21" i="14"/>
  <c r="J21" i="14"/>
  <c r="J36" i="13"/>
  <c r="I14" i="14" s="1"/>
  <c r="J20" i="14"/>
  <c r="K36" i="13"/>
  <c r="J14" i="14" s="1"/>
  <c r="G36" i="12"/>
  <c r="F13" i="14" s="1"/>
  <c r="F36" i="12"/>
  <c r="E13" i="14" s="1"/>
  <c r="C36" i="12"/>
  <c r="B13" i="14" s="1"/>
  <c r="K36" i="12"/>
  <c r="J13" i="14" s="1"/>
  <c r="C36" i="11"/>
  <c r="B12" i="14" s="1"/>
  <c r="J36" i="11"/>
  <c r="I12" i="14" s="1"/>
  <c r="B21" i="14"/>
  <c r="B17" i="14"/>
  <c r="I16" i="14"/>
  <c r="H26" i="14"/>
  <c r="I23" i="14"/>
  <c r="D22" i="14"/>
  <c r="E19" i="14"/>
  <c r="K17" i="14"/>
  <c r="F16" i="14"/>
  <c r="C20" i="14"/>
  <c r="D17" i="14"/>
  <c r="L36" i="11"/>
  <c r="K12" i="14" s="1"/>
  <c r="F36" i="11"/>
  <c r="E12" i="14" s="1"/>
  <c r="B25" i="14"/>
  <c r="B24" i="14"/>
  <c r="H23" i="14"/>
  <c r="C21" i="14"/>
  <c r="H36" i="11"/>
  <c r="G12" i="14" s="1"/>
  <c r="K36" i="11"/>
  <c r="J12" i="14" s="1"/>
  <c r="E21" i="14"/>
  <c r="F18" i="14"/>
  <c r="I36" i="10"/>
  <c r="K36" i="10"/>
  <c r="L26" i="14"/>
  <c r="I19" i="14"/>
  <c r="D18" i="14"/>
  <c r="J36" i="10"/>
  <c r="E36" i="10"/>
  <c r="L36" i="10"/>
  <c r="G36" i="10"/>
  <c r="J22" i="14"/>
  <c r="B23" i="14"/>
  <c r="I18" i="14"/>
  <c r="L21" i="14"/>
  <c r="K25" i="14"/>
  <c r="F36" i="10"/>
  <c r="H36" i="10"/>
  <c r="C36" i="10"/>
  <c r="D36" i="9"/>
  <c r="J36" i="9"/>
  <c r="I10" i="14" s="1"/>
  <c r="E36" i="9"/>
  <c r="L36" i="9"/>
  <c r="I25" i="14"/>
  <c r="M36" i="9"/>
  <c r="L10" i="14" s="1"/>
  <c r="O10" i="14" s="1"/>
  <c r="H36" i="9"/>
  <c r="G10" i="14" s="1"/>
  <c r="E23" i="14"/>
  <c r="B19" i="14"/>
  <c r="L22" i="14"/>
  <c r="F25" i="14"/>
  <c r="J36" i="8"/>
  <c r="I9" i="14" s="1"/>
  <c r="E36" i="8"/>
  <c r="D9" i="14" s="1"/>
  <c r="B20" i="14"/>
  <c r="F36" i="8"/>
  <c r="E9" i="14" s="1"/>
  <c r="L36" i="8"/>
  <c r="G36" i="8"/>
  <c r="F9" i="14" s="1"/>
  <c r="H36" i="7"/>
  <c r="I36" i="7"/>
  <c r="H8" i="14" s="1"/>
  <c r="E18" i="14"/>
  <c r="D26" i="14"/>
  <c r="J24" i="14"/>
  <c r="H22" i="14"/>
  <c r="K36" i="7"/>
  <c r="J8" i="14" s="1"/>
  <c r="C36" i="7"/>
  <c r="G36" i="7"/>
  <c r="F8" i="14" s="1"/>
  <c r="C19" i="14"/>
  <c r="J36" i="7"/>
  <c r="I8" i="14" s="1"/>
  <c r="I20" i="14"/>
  <c r="D19" i="14"/>
  <c r="E16" i="14"/>
  <c r="I36" i="6"/>
  <c r="H7" i="14" s="1"/>
  <c r="L36" i="6"/>
  <c r="M36" i="6"/>
  <c r="J17" i="14"/>
  <c r="B18" i="14"/>
  <c r="F22" i="14"/>
  <c r="L20" i="14"/>
  <c r="G19" i="14"/>
  <c r="L25" i="14"/>
  <c r="F17" i="14"/>
  <c r="H36" i="6"/>
  <c r="E36" i="6"/>
  <c r="D7" i="14" s="1"/>
  <c r="J36" i="6"/>
  <c r="I7" i="14" s="1"/>
  <c r="D36" i="6"/>
  <c r="C36" i="5"/>
  <c r="B6" i="14" s="1"/>
  <c r="E36" i="5"/>
  <c r="D6" i="14" s="1"/>
  <c r="K19" i="14"/>
  <c r="K21" i="14"/>
  <c r="L18" i="14"/>
  <c r="G17" i="14"/>
  <c r="J25" i="14"/>
  <c r="F21" i="14"/>
  <c r="K36" i="5"/>
  <c r="J6" i="14" s="1"/>
  <c r="L36" i="4"/>
  <c r="E36" i="4"/>
  <c r="D5" i="14" s="1"/>
  <c r="H21" i="14"/>
  <c r="H36" i="4"/>
  <c r="G5" i="14" s="1"/>
  <c r="K36" i="4"/>
  <c r="J5" i="14" s="1"/>
  <c r="D36" i="4"/>
  <c r="C5" i="14" s="1"/>
  <c r="G36" i="4"/>
  <c r="F5" i="14" s="1"/>
  <c r="B22" i="14"/>
  <c r="J36" i="3"/>
  <c r="I4" i="14" s="1"/>
  <c r="H16" i="14"/>
  <c r="C36" i="3"/>
  <c r="B4" i="14" s="1"/>
  <c r="B16" i="14"/>
  <c r="F36" i="3"/>
  <c r="E4" i="14" s="1"/>
  <c r="I17" i="14"/>
  <c r="H36" i="3"/>
  <c r="G4" i="14" s="1"/>
  <c r="G36" i="3"/>
  <c r="F4" i="14" s="1"/>
  <c r="E36" i="3"/>
  <c r="D4" i="14" s="1"/>
  <c r="D36" i="3"/>
  <c r="C4" i="14" s="1"/>
  <c r="M36" i="3"/>
  <c r="L4" i="14" s="1"/>
  <c r="L36" i="3"/>
  <c r="K4" i="14" s="1"/>
  <c r="K36" i="3"/>
  <c r="J4" i="14" s="1"/>
  <c r="G16" i="14"/>
  <c r="L16" i="14"/>
  <c r="F12" i="14"/>
  <c r="E8" i="14"/>
  <c r="C7" i="14"/>
  <c r="N370" i="1"/>
  <c r="O371" i="1"/>
  <c r="P371" i="1" s="1"/>
  <c r="O372" i="1"/>
  <c r="P372" i="1" s="1"/>
  <c r="J36" i="2"/>
  <c r="I3" i="14" s="1"/>
  <c r="O13" i="14"/>
  <c r="C12" i="14"/>
  <c r="K9" i="14"/>
  <c r="J7" i="14"/>
  <c r="L5" i="14"/>
  <c r="O5" i="14" s="1"/>
  <c r="L14" i="14"/>
  <c r="O14" i="14" s="1"/>
  <c r="B14" i="14"/>
  <c r="K8" i="14"/>
  <c r="G7" i="14"/>
  <c r="K5" i="14"/>
  <c r="K36" i="2"/>
  <c r="J3" i="14" s="1"/>
  <c r="C36" i="2"/>
  <c r="B3" i="14" s="1"/>
  <c r="G36" i="2"/>
  <c r="F3" i="14" s="1"/>
  <c r="E36" i="2"/>
  <c r="D3" i="14" s="1"/>
  <c r="J9" i="14"/>
  <c r="F7" i="14"/>
  <c r="B8" i="14"/>
  <c r="K7" i="14"/>
  <c r="D36" i="2"/>
  <c r="C3" i="14" s="1"/>
  <c r="B9" i="14"/>
  <c r="H14" i="14"/>
  <c r="D10" i="14"/>
  <c r="K10" i="14"/>
  <c r="D14" i="14"/>
  <c r="F10" i="14"/>
  <c r="H36" i="2"/>
  <c r="G3" i="14" s="1"/>
  <c r="C10" i="14"/>
  <c r="B10" i="14"/>
  <c r="L7" i="14"/>
  <c r="O7" i="14" s="1"/>
  <c r="I36" i="2"/>
  <c r="H3" i="14" s="1"/>
  <c r="G9" i="14"/>
  <c r="E14" i="14"/>
  <c r="L12" i="14"/>
  <c r="O12" i="14" s="1"/>
  <c r="B5" i="14"/>
  <c r="M36" i="2"/>
  <c r="L3" i="14" s="1"/>
  <c r="L36" i="2"/>
  <c r="K3" i="14" s="1"/>
  <c r="G14" i="14"/>
  <c r="D12" i="14"/>
  <c r="G8" i="14"/>
  <c r="F36" i="2"/>
  <c r="E3" i="14" s="1"/>
  <c r="K11" i="14" l="1"/>
  <c r="D11" i="14"/>
  <c r="I11" i="14"/>
  <c r="F11" i="14"/>
  <c r="J11" i="14"/>
  <c r="H11" i="14"/>
  <c r="G11" i="14"/>
  <c r="C11" i="14"/>
  <c r="B11" i="14"/>
  <c r="E11" i="14"/>
  <c r="L11" i="14"/>
  <c r="O11" i="14" s="1"/>
  <c r="F6" i="14"/>
  <c r="G6" i="14"/>
  <c r="N12" i="14"/>
  <c r="P370" i="1"/>
  <c r="O370" i="1"/>
  <c r="N13" i="14"/>
  <c r="M13" i="14"/>
  <c r="O3" i="14"/>
  <c r="N7" i="14"/>
  <c r="M7" i="14"/>
  <c r="N14" i="14"/>
  <c r="M14" i="14"/>
  <c r="N9" i="14"/>
  <c r="M9" i="14"/>
  <c r="N3" i="14"/>
  <c r="M3" i="14"/>
  <c r="M12" i="14"/>
  <c r="N8" i="14"/>
  <c r="M8" i="14"/>
  <c r="N5" i="14"/>
  <c r="M5" i="14"/>
  <c r="N10" i="14"/>
  <c r="M10" i="14"/>
  <c r="M26" i="14"/>
  <c r="M6" i="14" l="1"/>
  <c r="N6" i="14"/>
  <c r="N11" i="14"/>
  <c r="M11" i="14"/>
  <c r="N26" i="14"/>
  <c r="O26" i="14" s="1"/>
  <c r="O4" i="14"/>
  <c r="L15" i="14" l="1"/>
  <c r="O15" i="14" s="1"/>
  <c r="K15" i="14"/>
  <c r="I15" i="14"/>
  <c r="F15" i="14"/>
  <c r="G15" i="14"/>
  <c r="D15" i="14"/>
  <c r="J15" i="14"/>
  <c r="C15" i="14"/>
  <c r="E15" i="14"/>
  <c r="M4" i="14"/>
  <c r="H15" i="14"/>
  <c r="M18" i="14" l="1"/>
  <c r="N18" i="14" s="1"/>
  <c r="O18" i="14" s="1"/>
  <c r="M16" i="14"/>
  <c r="N16" i="14" s="1"/>
  <c r="O16" i="14" s="1"/>
  <c r="M19" i="14"/>
  <c r="N19" i="14" s="1"/>
  <c r="O19" i="14" s="1"/>
  <c r="M20" i="14"/>
  <c r="N20" i="14" s="1"/>
  <c r="O20" i="14" s="1"/>
  <c r="M24" i="14"/>
  <c r="N24" i="14" s="1"/>
  <c r="M23" i="14"/>
  <c r="N23" i="14" s="1"/>
  <c r="M22" i="14"/>
  <c r="N22" i="14" s="1"/>
  <c r="O22" i="14" s="1"/>
  <c r="M21" i="14"/>
  <c r="N21" i="14" s="1"/>
  <c r="O21" i="14" s="1"/>
  <c r="M25" i="14"/>
  <c r="N25" i="14" s="1"/>
  <c r="O25" i="14" s="1"/>
  <c r="M17" i="14"/>
  <c r="N17" i="14" s="1"/>
  <c r="N4" i="14"/>
  <c r="B15" i="14"/>
  <c r="O24" i="14" l="1"/>
  <c r="O17" i="14"/>
  <c r="O23" i="14"/>
  <c r="M15" i="14"/>
  <c r="N15" i="14"/>
</calcChain>
</file>

<file path=xl/sharedStrings.xml><?xml version="1.0" encoding="utf-8"?>
<sst xmlns="http://schemas.openxmlformats.org/spreadsheetml/2006/main" count="1904" uniqueCount="463">
  <si>
    <t>Bje</t>
  </si>
  <si>
    <t>Mom</t>
  </si>
  <si>
    <t>Bir</t>
  </si>
  <si>
    <t>Jar</t>
  </si>
  <si>
    <t>Klo</t>
  </si>
  <si>
    <t>Sør</t>
  </si>
  <si>
    <t>For</t>
  </si>
  <si>
    <t>Ber</t>
  </si>
  <si>
    <t>Var</t>
  </si>
  <si>
    <t>Har</t>
  </si>
  <si>
    <t>Øvr</t>
  </si>
  <si>
    <t>torsdag</t>
  </si>
  <si>
    <t>1. jan.</t>
  </si>
  <si>
    <t>V65</t>
  </si>
  <si>
    <t>fredag</t>
  </si>
  <si>
    <t>2. jan.</t>
  </si>
  <si>
    <t>lørdag</t>
  </si>
  <si>
    <t>3. jan.</t>
  </si>
  <si>
    <t>søndag</t>
  </si>
  <si>
    <t>4. jan.</t>
  </si>
  <si>
    <t>mandag</t>
  </si>
  <si>
    <t>5. jan.</t>
  </si>
  <si>
    <t>tirsdag</t>
  </si>
  <si>
    <t>6. jan.</t>
  </si>
  <si>
    <t>onsdag</t>
  </si>
  <si>
    <t>7. jan.</t>
  </si>
  <si>
    <t>8. jan.</t>
  </si>
  <si>
    <t>9. jan.</t>
  </si>
  <si>
    <t>10. jan.</t>
  </si>
  <si>
    <t>11. jan.</t>
  </si>
  <si>
    <t>12. jan.</t>
  </si>
  <si>
    <t>13. jan.</t>
  </si>
  <si>
    <t>14. jan.</t>
  </si>
  <si>
    <t>15. jan.</t>
  </si>
  <si>
    <t>16. jan.</t>
  </si>
  <si>
    <t>17. jan.</t>
  </si>
  <si>
    <t>18. jan.</t>
  </si>
  <si>
    <t>19. jan.</t>
  </si>
  <si>
    <t>20. jan.</t>
  </si>
  <si>
    <t>21. jan.</t>
  </si>
  <si>
    <t>22. jan.</t>
  </si>
  <si>
    <t>23. jan.</t>
  </si>
  <si>
    <t xml:space="preserve"> </t>
  </si>
  <si>
    <t>24. jan.</t>
  </si>
  <si>
    <t>25. jan.</t>
  </si>
  <si>
    <t>26. jan.</t>
  </si>
  <si>
    <t>27. jan.</t>
  </si>
  <si>
    <t>28. jan.</t>
  </si>
  <si>
    <t>29. jan.</t>
  </si>
  <si>
    <t>30. jan.</t>
  </si>
  <si>
    <t>31. jan.</t>
  </si>
  <si>
    <t>1. feb.</t>
  </si>
  <si>
    <t>2. feb.</t>
  </si>
  <si>
    <t>3. feb.</t>
  </si>
  <si>
    <t>4. feb.</t>
  </si>
  <si>
    <t>5. feb.</t>
  </si>
  <si>
    <t>6. feb.</t>
  </si>
  <si>
    <t>7. feb.</t>
  </si>
  <si>
    <t>8. feb.</t>
  </si>
  <si>
    <t>9. feb.</t>
  </si>
  <si>
    <t>10. feb.</t>
  </si>
  <si>
    <t>11. feb.</t>
  </si>
  <si>
    <t>12. feb.</t>
  </si>
  <si>
    <t>13. feb.</t>
  </si>
  <si>
    <t>14. feb.</t>
  </si>
  <si>
    <t>15. feb.</t>
  </si>
  <si>
    <t>16. feb.</t>
  </si>
  <si>
    <t>17. feb.</t>
  </si>
  <si>
    <t>18. feb.</t>
  </si>
  <si>
    <t>19. feb.</t>
  </si>
  <si>
    <t>20. feb.</t>
  </si>
  <si>
    <t>21. feb.</t>
  </si>
  <si>
    <t>22. feb.</t>
  </si>
  <si>
    <t>23. feb.</t>
  </si>
  <si>
    <t>24. feb.</t>
  </si>
  <si>
    <t>25. feb.</t>
  </si>
  <si>
    <t>26. feb.</t>
  </si>
  <si>
    <t>27. feb.</t>
  </si>
  <si>
    <t>28. feb.</t>
  </si>
  <si>
    <t>1. mar.</t>
  </si>
  <si>
    <t>2. mar.</t>
  </si>
  <si>
    <t>3. mar.</t>
  </si>
  <si>
    <t>4. mar.</t>
  </si>
  <si>
    <t>5. mar.</t>
  </si>
  <si>
    <t>6. mar.</t>
  </si>
  <si>
    <t>7. mar.</t>
  </si>
  <si>
    <t>8. mar.</t>
  </si>
  <si>
    <t>9. mar.</t>
  </si>
  <si>
    <t>10. mar.</t>
  </si>
  <si>
    <t>11. mar.</t>
  </si>
  <si>
    <t>12. mar.</t>
  </si>
  <si>
    <t>13. mar.</t>
  </si>
  <si>
    <t>14. mar.</t>
  </si>
  <si>
    <t>15. mar.</t>
  </si>
  <si>
    <t>16. mar.</t>
  </si>
  <si>
    <t>17. mar.</t>
  </si>
  <si>
    <t>18. mar.</t>
  </si>
  <si>
    <t>19. mar.</t>
  </si>
  <si>
    <t>20. mar.</t>
  </si>
  <si>
    <t>21. mar.</t>
  </si>
  <si>
    <t>22. mar.</t>
  </si>
  <si>
    <t>23. mar.</t>
  </si>
  <si>
    <t>24. mar.</t>
  </si>
  <si>
    <t>25. mar.</t>
  </si>
  <si>
    <t>26. mar.</t>
  </si>
  <si>
    <t>27. mar.</t>
  </si>
  <si>
    <t>28. mar.</t>
  </si>
  <si>
    <t>29. mar.</t>
  </si>
  <si>
    <t>30. mar.</t>
  </si>
  <si>
    <t>31. mar.</t>
  </si>
  <si>
    <t>1. apr.</t>
  </si>
  <si>
    <t>2. apr.</t>
  </si>
  <si>
    <t>3. apr.</t>
  </si>
  <si>
    <t>4. apr.</t>
  </si>
  <si>
    <t>5. apr.</t>
  </si>
  <si>
    <t>6. apr.</t>
  </si>
  <si>
    <t>7. apr.</t>
  </si>
  <si>
    <t>8. apr.</t>
  </si>
  <si>
    <t>9. apr.</t>
  </si>
  <si>
    <t>10. apr.</t>
  </si>
  <si>
    <t>11. apr.</t>
  </si>
  <si>
    <t>12. apr.</t>
  </si>
  <si>
    <t>13. apr.</t>
  </si>
  <si>
    <t>14. apr.</t>
  </si>
  <si>
    <t>15. apr.</t>
  </si>
  <si>
    <t>16. apr.</t>
  </si>
  <si>
    <t>17. apr.</t>
  </si>
  <si>
    <t>18. apr.</t>
  </si>
  <si>
    <t>19. apr.</t>
  </si>
  <si>
    <t>20. apr.</t>
  </si>
  <si>
    <t>21. apr.</t>
  </si>
  <si>
    <t>22. apr.</t>
  </si>
  <si>
    <t>23. apr.</t>
  </si>
  <si>
    <t>24. apr.</t>
  </si>
  <si>
    <t>25. apr.</t>
  </si>
  <si>
    <t>26. apr.</t>
  </si>
  <si>
    <t>27. apr.</t>
  </si>
  <si>
    <t>28. apr.</t>
  </si>
  <si>
    <t>29. apr.</t>
  </si>
  <si>
    <t>30. apr.</t>
  </si>
  <si>
    <t>1. mai.</t>
  </si>
  <si>
    <t>2. mai.</t>
  </si>
  <si>
    <t>3. mai.</t>
  </si>
  <si>
    <t>4. mai.</t>
  </si>
  <si>
    <t>5. mai.</t>
  </si>
  <si>
    <t>6. mai.</t>
  </si>
  <si>
    <t>7. mai.</t>
  </si>
  <si>
    <t>8. mai.</t>
  </si>
  <si>
    <t>9. mai.</t>
  </si>
  <si>
    <t>10. mai.</t>
  </si>
  <si>
    <t>11. mai.</t>
  </si>
  <si>
    <t>12. mai.</t>
  </si>
  <si>
    <t>13. mai.</t>
  </si>
  <si>
    <t>14. mai.</t>
  </si>
  <si>
    <t>15. mai.</t>
  </si>
  <si>
    <t>16. mai.</t>
  </si>
  <si>
    <t>17. mai.</t>
  </si>
  <si>
    <t>18. mai.</t>
  </si>
  <si>
    <t>19. mai.</t>
  </si>
  <si>
    <t>20. mai.</t>
  </si>
  <si>
    <t>21. mai.</t>
  </si>
  <si>
    <t>22. mai.</t>
  </si>
  <si>
    <t>23. mai.</t>
  </si>
  <si>
    <t>24. mai.</t>
  </si>
  <si>
    <t>25. mai.</t>
  </si>
  <si>
    <t>26. mai.</t>
  </si>
  <si>
    <t>27. mai.</t>
  </si>
  <si>
    <t>28. mai.</t>
  </si>
  <si>
    <t>29. mai.</t>
  </si>
  <si>
    <t>30. mai.</t>
  </si>
  <si>
    <t>31. mai.</t>
  </si>
  <si>
    <t>1. jun.</t>
  </si>
  <si>
    <t>2. jun.</t>
  </si>
  <si>
    <t>3. jun.</t>
  </si>
  <si>
    <t>4. jun.</t>
  </si>
  <si>
    <t>5. jun.</t>
  </si>
  <si>
    <t>6. jun.</t>
  </si>
  <si>
    <t>7. jun.</t>
  </si>
  <si>
    <t>8. jun.</t>
  </si>
  <si>
    <t>9. jun.</t>
  </si>
  <si>
    <t>10. jun.</t>
  </si>
  <si>
    <t>11. jun.</t>
  </si>
  <si>
    <t>12. jun.</t>
  </si>
  <si>
    <t>13. jun.</t>
  </si>
  <si>
    <t>14. jun.</t>
  </si>
  <si>
    <t>15. jun.</t>
  </si>
  <si>
    <t>16. jun.</t>
  </si>
  <si>
    <t>17. jun.</t>
  </si>
  <si>
    <t>18. jun.</t>
  </si>
  <si>
    <t>19. jun.</t>
  </si>
  <si>
    <t>20. jun.</t>
  </si>
  <si>
    <t>21. jun.</t>
  </si>
  <si>
    <t>22. jun.</t>
  </si>
  <si>
    <t>23. jun.</t>
  </si>
  <si>
    <t>24. jun.</t>
  </si>
  <si>
    <t>25. jun.</t>
  </si>
  <si>
    <t>26. jun.</t>
  </si>
  <si>
    <t>27. jun.</t>
  </si>
  <si>
    <t>28. jun.</t>
  </si>
  <si>
    <t>29. jun.</t>
  </si>
  <si>
    <t>30. jun.</t>
  </si>
  <si>
    <t>1. jul.</t>
  </si>
  <si>
    <t>2. jul.</t>
  </si>
  <si>
    <t>3. jul.</t>
  </si>
  <si>
    <t>4. jul.</t>
  </si>
  <si>
    <t>5. jul.</t>
  </si>
  <si>
    <t>6. jul.</t>
  </si>
  <si>
    <t>7. jul.</t>
  </si>
  <si>
    <t>8. jul.</t>
  </si>
  <si>
    <t>9. jul.</t>
  </si>
  <si>
    <t>10. jul.</t>
  </si>
  <si>
    <t>11. jul.</t>
  </si>
  <si>
    <t>12. jul.</t>
  </si>
  <si>
    <t>13. jul.</t>
  </si>
  <si>
    <t>14. jul.</t>
  </si>
  <si>
    <t>15. jul.</t>
  </si>
  <si>
    <t>16. jul.</t>
  </si>
  <si>
    <t>17. jul.</t>
  </si>
  <si>
    <t>18. jul.</t>
  </si>
  <si>
    <t>19. jul.</t>
  </si>
  <si>
    <t>20. jul.</t>
  </si>
  <si>
    <t>21. jul.</t>
  </si>
  <si>
    <t>22. jul.</t>
  </si>
  <si>
    <t>23. jul.</t>
  </si>
  <si>
    <t>24. jul.</t>
  </si>
  <si>
    <t>25. jul.</t>
  </si>
  <si>
    <t>26. jul.</t>
  </si>
  <si>
    <t>27. jul.</t>
  </si>
  <si>
    <t>28. jul.</t>
  </si>
  <si>
    <t>29. jul.</t>
  </si>
  <si>
    <t>30. jul.</t>
  </si>
  <si>
    <t>31. jul.</t>
  </si>
  <si>
    <t>1. aug.</t>
  </si>
  <si>
    <t>2. aug.</t>
  </si>
  <si>
    <t>3. aug.</t>
  </si>
  <si>
    <t>4. aug.</t>
  </si>
  <si>
    <t>5. aug.</t>
  </si>
  <si>
    <t>6. aug.</t>
  </si>
  <si>
    <t>7. aug.</t>
  </si>
  <si>
    <t>8. aug.</t>
  </si>
  <si>
    <t>9. aug.</t>
  </si>
  <si>
    <t>10. aug.</t>
  </si>
  <si>
    <t>11. aug.</t>
  </si>
  <si>
    <t>12. aug.</t>
  </si>
  <si>
    <t>13. aug.</t>
  </si>
  <si>
    <t>14. aug.</t>
  </si>
  <si>
    <t>15. aug.</t>
  </si>
  <si>
    <t>16. aug.</t>
  </si>
  <si>
    <t>17. aug.</t>
  </si>
  <si>
    <t>18. aug.</t>
  </si>
  <si>
    <t>19. aug.</t>
  </si>
  <si>
    <t>20. aug.</t>
  </si>
  <si>
    <t>21. aug.</t>
  </si>
  <si>
    <t>22. aug.</t>
  </si>
  <si>
    <t>23. aug.</t>
  </si>
  <si>
    <t>24. aug.</t>
  </si>
  <si>
    <t>25. aug.</t>
  </si>
  <si>
    <t>26. aug.</t>
  </si>
  <si>
    <t>27. aug.</t>
  </si>
  <si>
    <t>28. aug.</t>
  </si>
  <si>
    <t>29. aug.</t>
  </si>
  <si>
    <t>30. aug.</t>
  </si>
  <si>
    <t>31. aug.</t>
  </si>
  <si>
    <t>1. sep.</t>
  </si>
  <si>
    <t>2. sep.</t>
  </si>
  <si>
    <t>3. sep.</t>
  </si>
  <si>
    <t>4. sep.</t>
  </si>
  <si>
    <t>5. sep.</t>
  </si>
  <si>
    <t>6. sep.</t>
  </si>
  <si>
    <t>7. sep.</t>
  </si>
  <si>
    <t>8. sep.</t>
  </si>
  <si>
    <t>9. sep.</t>
  </si>
  <si>
    <t>10. sep.</t>
  </si>
  <si>
    <t>12. sep.</t>
  </si>
  <si>
    <t>13. sep.</t>
  </si>
  <si>
    <t>14. sep.</t>
  </si>
  <si>
    <t>15. sep.</t>
  </si>
  <si>
    <t>16. sep.</t>
  </si>
  <si>
    <t>17. sep.</t>
  </si>
  <si>
    <t>18. sep.</t>
  </si>
  <si>
    <t>19. sep.</t>
  </si>
  <si>
    <t>20. sep.</t>
  </si>
  <si>
    <t>21. sep.</t>
  </si>
  <si>
    <t>22. sep.</t>
  </si>
  <si>
    <t>23. sep.</t>
  </si>
  <si>
    <t>24. sep.</t>
  </si>
  <si>
    <t>25. sep.</t>
  </si>
  <si>
    <t>26. sep.</t>
  </si>
  <si>
    <t>27. sep.</t>
  </si>
  <si>
    <t>28. sep.</t>
  </si>
  <si>
    <t>29. sep.</t>
  </si>
  <si>
    <t>30. sep.</t>
  </si>
  <si>
    <t>1. okt.</t>
  </si>
  <si>
    <t>2. okt.</t>
  </si>
  <si>
    <t>3. okt.</t>
  </si>
  <si>
    <t>4. okt.</t>
  </si>
  <si>
    <t>5. okt.</t>
  </si>
  <si>
    <t>6. okt.</t>
  </si>
  <si>
    <t>7. okt.</t>
  </si>
  <si>
    <t>8. okt.</t>
  </si>
  <si>
    <t>9. okt.</t>
  </si>
  <si>
    <t>10. okt.</t>
  </si>
  <si>
    <t>11. okt.</t>
  </si>
  <si>
    <t>12. okt.</t>
  </si>
  <si>
    <t>13. okt.</t>
  </si>
  <si>
    <t>14. okt.</t>
  </si>
  <si>
    <t>15. okt.</t>
  </si>
  <si>
    <t>16. okt.</t>
  </si>
  <si>
    <t>17. okt.</t>
  </si>
  <si>
    <t>18. okt.</t>
  </si>
  <si>
    <t>19. okt.</t>
  </si>
  <si>
    <t>20. okt.</t>
  </si>
  <si>
    <t>21. okt.</t>
  </si>
  <si>
    <t>22. okt.</t>
  </si>
  <si>
    <t>23. okt.</t>
  </si>
  <si>
    <t>24. okt.</t>
  </si>
  <si>
    <t>25. okt.</t>
  </si>
  <si>
    <t>26. okt.</t>
  </si>
  <si>
    <t>27. okt.</t>
  </si>
  <si>
    <t>28. okt.</t>
  </si>
  <si>
    <t>29. okt.</t>
  </si>
  <si>
    <t>30. okt.</t>
  </si>
  <si>
    <t>31. okt.</t>
  </si>
  <si>
    <t>1. nov.</t>
  </si>
  <si>
    <t>2. nov.</t>
  </si>
  <si>
    <t>3. nov.</t>
  </si>
  <si>
    <t>4. nov.</t>
  </si>
  <si>
    <t>5. nov.</t>
  </si>
  <si>
    <t>6. nov.</t>
  </si>
  <si>
    <t>7. nov.</t>
  </si>
  <si>
    <t>8. nov.</t>
  </si>
  <si>
    <t>9. nov.</t>
  </si>
  <si>
    <t>10. nov.</t>
  </si>
  <si>
    <t>11. nov.</t>
  </si>
  <si>
    <t>12. nov.</t>
  </si>
  <si>
    <t>13. nov.</t>
  </si>
  <si>
    <t>14. nov.</t>
  </si>
  <si>
    <t>15. nov.</t>
  </si>
  <si>
    <t>16. nov.</t>
  </si>
  <si>
    <t>17. nov.</t>
  </si>
  <si>
    <t>18. nov.</t>
  </si>
  <si>
    <t>19. nov.</t>
  </si>
  <si>
    <t>20. nov.</t>
  </si>
  <si>
    <t>21. nov.</t>
  </si>
  <si>
    <t>22. nov.</t>
  </si>
  <si>
    <t>23. nov.</t>
  </si>
  <si>
    <t>24. nov.</t>
  </si>
  <si>
    <t>25. nov.</t>
  </si>
  <si>
    <t>26. nov.</t>
  </si>
  <si>
    <t>27. nov.</t>
  </si>
  <si>
    <t>28. nov.</t>
  </si>
  <si>
    <t>29. nov.</t>
  </si>
  <si>
    <t>30. nov.</t>
  </si>
  <si>
    <t>1. des.</t>
  </si>
  <si>
    <t>2. des.</t>
  </si>
  <si>
    <t>3. des.</t>
  </si>
  <si>
    <t>4. des.</t>
  </si>
  <si>
    <t>5. des.</t>
  </si>
  <si>
    <t>6. des.</t>
  </si>
  <si>
    <t>7. des.</t>
  </si>
  <si>
    <t>8. des.</t>
  </si>
  <si>
    <t>9. des.</t>
  </si>
  <si>
    <t>10. des.</t>
  </si>
  <si>
    <t>11. des.</t>
  </si>
  <si>
    <t>12. des.</t>
  </si>
  <si>
    <t>13. des.</t>
  </si>
  <si>
    <t>14. des.</t>
  </si>
  <si>
    <t>15. des.</t>
  </si>
  <si>
    <t>16. des.</t>
  </si>
  <si>
    <t>17. des.</t>
  </si>
  <si>
    <t>18. des.</t>
  </si>
  <si>
    <t>19. des.</t>
  </si>
  <si>
    <t>20. des.</t>
  </si>
  <si>
    <t>21. des.</t>
  </si>
  <si>
    <t>22. des.</t>
  </si>
  <si>
    <t>23. des.</t>
  </si>
  <si>
    <t>24. des.</t>
  </si>
  <si>
    <t>25. des.</t>
  </si>
  <si>
    <t>26. des.</t>
  </si>
  <si>
    <t>27. des.</t>
  </si>
  <si>
    <t>28. des.</t>
  </si>
  <si>
    <t>29. des.</t>
  </si>
  <si>
    <t>30. des.</t>
  </si>
  <si>
    <t>31. des.</t>
  </si>
  <si>
    <t>Antall dager</t>
  </si>
  <si>
    <t>Trav</t>
  </si>
  <si>
    <t>Galopp</t>
  </si>
  <si>
    <t>V75</t>
  </si>
  <si>
    <t>V75M</t>
  </si>
  <si>
    <t>V65 Lørdag</t>
  </si>
  <si>
    <t>V64</t>
  </si>
  <si>
    <t>V86</t>
  </si>
  <si>
    <t>Lunsjtrav</t>
  </si>
  <si>
    <t>Svensk Lunsj</t>
  </si>
  <si>
    <t>Fransk Lunsj</t>
  </si>
  <si>
    <t>Enkel V5 m/DD</t>
  </si>
  <si>
    <t>Dager 2024 - virkelig</t>
  </si>
  <si>
    <t>Dager 2023 - virkelig</t>
  </si>
  <si>
    <t>Dager 2023 - planlagt</t>
  </si>
  <si>
    <t>Dager 2022</t>
  </si>
  <si>
    <t>Dager 2021 - virkelig</t>
  </si>
  <si>
    <t>Dager 2021 - planlagt</t>
  </si>
  <si>
    <t>Dager 2020 - virkelig</t>
  </si>
  <si>
    <t>Dager 2020 - planlagt</t>
  </si>
  <si>
    <t>Dager 2019</t>
  </si>
  <si>
    <t>Dager 2018</t>
  </si>
  <si>
    <t>Dager 2017</t>
  </si>
  <si>
    <t>Dager 2016</t>
  </si>
  <si>
    <t>Dager 2015</t>
  </si>
  <si>
    <t>Dager 2014</t>
  </si>
  <si>
    <t>Dager 2013</t>
  </si>
  <si>
    <t>Dager 2012</t>
  </si>
  <si>
    <t>Dager 2011</t>
  </si>
  <si>
    <t>Dager 2010</t>
  </si>
  <si>
    <t>Dager 2009</t>
  </si>
  <si>
    <t>Dager 2008</t>
  </si>
  <si>
    <t>Dager 2007</t>
  </si>
  <si>
    <t>Dager 2006</t>
  </si>
  <si>
    <t>Dager 2005</t>
  </si>
  <si>
    <t>Dager 2004</t>
  </si>
  <si>
    <t>Dager 2003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</si>
  <si>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</si>
  <si>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</si>
  <si>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</si>
  <si>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</si>
  <si>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</si>
  <si>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</si>
  <si>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</si>
  <si>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</si>
  <si>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</si>
  <si>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</si>
  <si>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</si>
  <si>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</si>
  <si>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Dram</t>
  </si>
  <si>
    <t>V85</t>
  </si>
  <si>
    <t>Dager 2024 - planlagt</t>
  </si>
  <si>
    <t>Her må det justeres</t>
  </si>
  <si>
    <t>SL</t>
  </si>
  <si>
    <t>Dager 2026</t>
  </si>
  <si>
    <t>V65L</t>
  </si>
  <si>
    <t>X</t>
  </si>
  <si>
    <t>FL</t>
  </si>
  <si>
    <t>Bjerke</t>
  </si>
  <si>
    <t>Momarken</t>
  </si>
  <si>
    <t>Biri</t>
  </si>
  <si>
    <t>Jarlsberg</t>
  </si>
  <si>
    <t>Klosterskogen</t>
  </si>
  <si>
    <t xml:space="preserve">Sørlandet </t>
  </si>
  <si>
    <t>Forus</t>
  </si>
  <si>
    <t>Bergen</t>
  </si>
  <si>
    <t>Varig Orkla</t>
  </si>
  <si>
    <t>Harstad</t>
  </si>
  <si>
    <t>Øvrevoll</t>
  </si>
  <si>
    <t>Starttid</t>
  </si>
  <si>
    <t>Kommentar</t>
  </si>
  <si>
    <t>FL/SL</t>
  </si>
  <si>
    <t>Etter V85 Sverige</t>
  </si>
  <si>
    <t>Klasseløpskval</t>
  </si>
  <si>
    <t>Ettermiddagsløp</t>
  </si>
  <si>
    <t>Spill i Frankrike</t>
  </si>
  <si>
    <t>Før V85 Axevalla</t>
  </si>
  <si>
    <t>Ikke Xpress pga rød dag Sverige.V75 kl. 19:30</t>
  </si>
  <si>
    <t>Harstad = Bodø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</si>
</sst>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4]d/\ mmm\.;@"/>
  </numFmts>
  <fonts count="20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0"/>
      <color indexed="3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10"/>
      <color rgb="FFFF0000"/>
      <name val="Arial"/>
      <family val="2"/>
    </font>
    <font>
      <i/>
      <u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FFA500"/>
      </patternFill>
    </fill>
    <fill>
      <patternFill patternType="solid">
        <fgColor rgb="FFFFC000"/>
        <bgColor rgb="FFFFA5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300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/>
    <xf numFmtId="0" fontId="2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16" fontId="6" fillId="0" borderId="0" xfId="0" applyNumberFormat="1" applyFont="1"/>
    <xf numFmtId="0" fontId="6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6" fillId="0" borderId="0" xfId="0" applyNumberFormat="1" applyFont="1"/>
    <xf numFmtId="164" fontId="6" fillId="0" borderId="0" xfId="0" applyNumberFormat="1" applyFont="1" applyAlignment="1">
      <alignment horizontal="center"/>
    </xf>
    <xf numFmtId="0" fontId="3" fillId="0" borderId="0" xfId="0" applyFont="1"/>
    <xf numFmtId="0" fontId="8" fillId="0" borderId="0" xfId="0" quotePrefix="1" applyFont="1" applyAlignment="1">
      <alignment horizontal="center"/>
    </xf>
    <xf numFmtId="0" fontId="8" fillId="0" borderId="1" xfId="0" applyFont="1" applyBorder="1" applyAlignment="1">
      <alignment horizontal="center"/>
    </xf>
    <xf numFmtId="164" fontId="1" fillId="0" borderId="0" xfId="0" applyNumberFormat="1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6" fontId="1" fillId="0" borderId="0" xfId="0" applyNumberFormat="1" applyFont="1" applyAlignment="1">
      <alignment horizontal="left"/>
    </xf>
    <xf numFmtId="0" fontId="1" fillId="2" borderId="1" xfId="0" quotePrefix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quotePrefix="1" applyNumberFormat="1" applyFont="1" applyAlignment="1">
      <alignment horizontal="center"/>
    </xf>
    <xf numFmtId="0" fontId="8" fillId="0" borderId="0" xfId="2" applyAlignment="1">
      <alignment horizontal="center"/>
    </xf>
    <xf numFmtId="16" fontId="13" fillId="0" borderId="0" xfId="0" applyNumberFormat="1" applyFont="1" applyAlignment="1">
      <alignment horizontal="left" vertical="center"/>
    </xf>
    <xf numFmtId="164" fontId="13" fillId="0" borderId="0" xfId="0" applyNumberFormat="1" applyFont="1" applyAlignment="1">
      <alignment horizontal="left" vertical="center"/>
    </xf>
    <xf numFmtId="16" fontId="13" fillId="0" borderId="0" xfId="0" applyNumberFormat="1" applyFont="1"/>
    <xf numFmtId="164" fontId="13" fillId="0" borderId="0" xfId="0" applyNumberFormat="1" applyFont="1" applyAlignment="1">
      <alignment horizontal="left"/>
    </xf>
    <xf numFmtId="16" fontId="13" fillId="0" borderId="0" xfId="0" applyNumberFormat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164" fontId="13" fillId="0" borderId="0" xfId="0" applyNumberFormat="1" applyFont="1"/>
    <xf numFmtId="0" fontId="13" fillId="0" borderId="0" xfId="0" applyFont="1" applyAlignment="1">
      <alignment horizontal="left" vertical="center"/>
    </xf>
    <xf numFmtId="0" fontId="13" fillId="3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164" fontId="13" fillId="0" borderId="0" xfId="0" applyNumberFormat="1" applyFont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left"/>
    </xf>
    <xf numFmtId="0" fontId="18" fillId="3" borderId="1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16" fontId="13" fillId="0" borderId="1" xfId="0" applyNumberFormat="1" applyFont="1" applyBorder="1" applyAlignment="1">
      <alignment horizontal="left" vertical="center"/>
    </xf>
    <xf numFmtId="164" fontId="13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16" fontId="13" fillId="6" borderId="1" xfId="0" applyNumberFormat="1" applyFont="1" applyFill="1" applyBorder="1" applyAlignment="1">
      <alignment horizontal="left" vertical="center"/>
    </xf>
    <xf numFmtId="164" fontId="13" fillId="6" borderId="1" xfId="0" applyNumberFormat="1" applyFont="1" applyFill="1" applyBorder="1" applyAlignment="1">
      <alignment horizontal="left" vertical="center"/>
    </xf>
    <xf numFmtId="49" fontId="8" fillId="6" borderId="1" xfId="0" applyNumberFormat="1" applyFont="1" applyFill="1" applyBorder="1" applyAlignment="1">
      <alignment horizontal="center"/>
    </xf>
    <xf numFmtId="16" fontId="13" fillId="0" borderId="1" xfId="0" applyNumberFormat="1" applyFont="1" applyBorder="1"/>
    <xf numFmtId="16" fontId="13" fillId="8" borderId="1" xfId="0" applyNumberFormat="1" applyFont="1" applyFill="1" applyBorder="1" applyAlignment="1">
      <alignment horizontal="left" vertical="center"/>
    </xf>
    <xf numFmtId="164" fontId="13" fillId="8" borderId="1" xfId="0" applyNumberFormat="1" applyFont="1" applyFill="1" applyBorder="1" applyAlignment="1">
      <alignment horizontal="left" vertical="center"/>
    </xf>
    <xf numFmtId="49" fontId="8" fillId="8" borderId="1" xfId="0" applyNumberFormat="1" applyFont="1" applyFill="1" applyBorder="1" applyAlignment="1">
      <alignment horizontal="center"/>
    </xf>
    <xf numFmtId="49" fontId="10" fillId="8" borderId="1" xfId="0" applyNumberFormat="1" applyFont="1" applyFill="1" applyBorder="1" applyAlignment="1">
      <alignment horizontal="center"/>
    </xf>
    <xf numFmtId="49" fontId="12" fillId="8" borderId="1" xfId="0" applyNumberFormat="1" applyFont="1" applyFill="1" applyBorder="1" applyAlignment="1">
      <alignment horizontal="center"/>
    </xf>
    <xf numFmtId="164" fontId="13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/>
    </xf>
    <xf numFmtId="49" fontId="10" fillId="0" borderId="1" xfId="0" quotePrefix="1" applyNumberFormat="1" applyFont="1" applyBorder="1" applyAlignment="1">
      <alignment horizontal="center"/>
    </xf>
    <xf numFmtId="16" fontId="1" fillId="0" borderId="1" xfId="0" applyNumberFormat="1" applyFont="1" applyBorder="1"/>
    <xf numFmtId="16" fontId="13" fillId="6" borderId="1" xfId="0" applyNumberFormat="1" applyFont="1" applyFill="1" applyBorder="1"/>
    <xf numFmtId="49" fontId="10" fillId="6" borderId="1" xfId="0" applyNumberFormat="1" applyFont="1" applyFill="1" applyBorder="1" applyAlignment="1">
      <alignment horizontal="center"/>
    </xf>
    <xf numFmtId="49" fontId="12" fillId="6" borderId="1" xfId="0" applyNumberFormat="1" applyFont="1" applyFill="1" applyBorder="1" applyAlignment="1">
      <alignment horizontal="center"/>
    </xf>
    <xf numFmtId="49" fontId="10" fillId="6" borderId="1" xfId="0" quotePrefix="1" applyNumberFormat="1" applyFont="1" applyFill="1" applyBorder="1" applyAlignment="1">
      <alignment horizontal="center"/>
    </xf>
    <xf numFmtId="16" fontId="13" fillId="6" borderId="4" xfId="0" applyNumberFormat="1" applyFont="1" applyFill="1" applyBorder="1"/>
    <xf numFmtId="164" fontId="13" fillId="6" borderId="4" xfId="0" applyNumberFormat="1" applyFont="1" applyFill="1" applyBorder="1" applyAlignment="1">
      <alignment horizontal="left" vertical="center"/>
    </xf>
    <xf numFmtId="49" fontId="10" fillId="6" borderId="4" xfId="0" applyNumberFormat="1" applyFont="1" applyFill="1" applyBorder="1" applyAlignment="1">
      <alignment horizontal="center"/>
    </xf>
    <xf numFmtId="16" fontId="15" fillId="0" borderId="3" xfId="0" applyNumberFormat="1" applyFont="1" applyBorder="1" applyAlignment="1">
      <alignment horizontal="left" vertical="center"/>
    </xf>
    <xf numFmtId="164" fontId="15" fillId="0" borderId="3" xfId="0" applyNumberFormat="1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16" fontId="13" fillId="6" borderId="4" xfId="0" applyNumberFormat="1" applyFont="1" applyFill="1" applyBorder="1" applyAlignment="1">
      <alignment horizontal="left" vertical="center"/>
    </xf>
    <xf numFmtId="49" fontId="14" fillId="0" borderId="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4" fontId="13" fillId="6" borderId="1" xfId="0" applyNumberFormat="1" applyFont="1" applyFill="1" applyBorder="1" applyAlignment="1">
      <alignment horizontal="left"/>
    </xf>
    <xf numFmtId="0" fontId="10" fillId="6" borderId="1" xfId="0" applyFont="1" applyFill="1" applyBorder="1" applyAlignment="1">
      <alignment horizontal="center"/>
    </xf>
    <xf numFmtId="164" fontId="13" fillId="8" borderId="1" xfId="0" applyNumberFormat="1" applyFont="1" applyFill="1" applyBorder="1" applyAlignment="1">
      <alignment horizontal="left"/>
    </xf>
    <xf numFmtId="0" fontId="8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16" fontId="13" fillId="9" borderId="1" xfId="0" applyNumberFormat="1" applyFont="1" applyFill="1" applyBorder="1" applyAlignment="1">
      <alignment horizontal="left" vertical="center"/>
    </xf>
    <xf numFmtId="164" fontId="13" fillId="9" borderId="1" xfId="0" applyNumberFormat="1" applyFont="1" applyFill="1" applyBorder="1" applyAlignment="1">
      <alignment horizontal="left"/>
    </xf>
    <xf numFmtId="0" fontId="8" fillId="9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/>
    </xf>
    <xf numFmtId="0" fontId="12" fillId="0" borderId="1" xfId="0" quotePrefix="1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164" fontId="13" fillId="6" borderId="4" xfId="0" applyNumberFormat="1" applyFont="1" applyFill="1" applyBorder="1" applyAlignment="1">
      <alignment horizontal="left"/>
    </xf>
    <xf numFmtId="0" fontId="10" fillId="6" borderId="4" xfId="0" applyFont="1" applyFill="1" applyBorder="1" applyAlignment="1">
      <alignment horizontal="center"/>
    </xf>
    <xf numFmtId="16" fontId="15" fillId="0" borderId="3" xfId="0" applyNumberFormat="1" applyFont="1" applyBorder="1" applyAlignment="1">
      <alignment horizontal="left"/>
    </xf>
    <xf numFmtId="164" fontId="15" fillId="0" borderId="3" xfId="0" applyNumberFormat="1" applyFont="1" applyBorder="1" applyAlignment="1">
      <alignment horizontal="left"/>
    </xf>
    <xf numFmtId="0" fontId="14" fillId="0" borderId="3" xfId="0" applyFont="1" applyBorder="1" applyAlignment="1">
      <alignment horizontal="center"/>
    </xf>
    <xf numFmtId="16" fontId="13" fillId="0" borderId="4" xfId="0" applyNumberFormat="1" applyFont="1" applyBorder="1" applyAlignment="1">
      <alignment horizontal="left" vertical="center"/>
    </xf>
    <xf numFmtId="164" fontId="13" fillId="0" borderId="4" xfId="0" applyNumberFormat="1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" fontId="13" fillId="0" borderId="4" xfId="0" applyNumberFormat="1" applyFont="1" applyBorder="1"/>
    <xf numFmtId="16" fontId="13" fillId="0" borderId="1" xfId="0" applyNumberFormat="1" applyFont="1" applyBorder="1" applyAlignment="1">
      <alignment horizontal="left"/>
    </xf>
    <xf numFmtId="0" fontId="13" fillId="9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164" fontId="9" fillId="0" borderId="1" xfId="0" applyNumberFormat="1" applyFont="1" applyBorder="1" applyAlignment="1">
      <alignment horizontal="left"/>
    </xf>
    <xf numFmtId="16" fontId="9" fillId="0" borderId="1" xfId="0" applyNumberFormat="1" applyFont="1" applyBorder="1" applyAlignment="1">
      <alignment horizontal="left"/>
    </xf>
    <xf numFmtId="16" fontId="13" fillId="9" borderId="1" xfId="0" applyNumberFormat="1" applyFont="1" applyFill="1" applyBorder="1" applyAlignment="1">
      <alignment horizontal="left"/>
    </xf>
    <xf numFmtId="16" fontId="13" fillId="6" borderId="1" xfId="0" applyNumberFormat="1" applyFont="1" applyFill="1" applyBorder="1" applyAlignment="1">
      <alignment horizontal="left"/>
    </xf>
    <xf numFmtId="0" fontId="10" fillId="0" borderId="1" xfId="2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8" fillId="0" borderId="1" xfId="2" applyBorder="1" applyAlignment="1">
      <alignment horizontal="center"/>
    </xf>
    <xf numFmtId="0" fontId="19" fillId="0" borderId="1" xfId="2" applyFont="1" applyBorder="1" applyAlignment="1">
      <alignment horizontal="center"/>
    </xf>
    <xf numFmtId="0" fontId="12" fillId="6" borderId="1" xfId="2" applyFont="1" applyFill="1" applyBorder="1" applyAlignment="1">
      <alignment horizontal="center"/>
    </xf>
    <xf numFmtId="16" fontId="13" fillId="0" borderId="1" xfId="0" quotePrefix="1" applyNumberFormat="1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6" fontId="13" fillId="8" borderId="1" xfId="0" applyNumberFormat="1" applyFont="1" applyFill="1" applyBorder="1" applyAlignment="1">
      <alignment horizontal="left"/>
    </xf>
    <xf numFmtId="0" fontId="0" fillId="8" borderId="1" xfId="0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5" fillId="0" borderId="3" xfId="0" applyFont="1" applyBorder="1"/>
    <xf numFmtId="16" fontId="9" fillId="0" borderId="4" xfId="0" applyNumberFormat="1" applyFont="1" applyBorder="1" applyAlignment="1">
      <alignment horizontal="left"/>
    </xf>
    <xf numFmtId="164" fontId="9" fillId="0" borderId="4" xfId="0" applyNumberFormat="1" applyFont="1" applyBorder="1" applyAlignment="1">
      <alignment horizontal="left"/>
    </xf>
    <xf numFmtId="16" fontId="13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8" fillId="0" borderId="4" xfId="2" applyBorder="1" applyAlignment="1">
      <alignment horizontal="center"/>
    </xf>
    <xf numFmtId="0" fontId="14" fillId="0" borderId="3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16" fontId="15" fillId="6" borderId="3" xfId="0" applyNumberFormat="1" applyFont="1" applyFill="1" applyBorder="1" applyAlignment="1">
      <alignment horizontal="left"/>
    </xf>
    <xf numFmtId="0" fontId="10" fillId="0" borderId="4" xfId="2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" fontId="15" fillId="0" borderId="3" xfId="0" applyNumberFormat="1" applyFont="1" applyBorder="1"/>
    <xf numFmtId="164" fontId="9" fillId="0" borderId="3" xfId="0" applyNumberFormat="1" applyFont="1" applyBorder="1" applyAlignment="1">
      <alignment horizontal="left"/>
    </xf>
    <xf numFmtId="0" fontId="12" fillId="6" borderId="1" xfId="0" applyFont="1" applyFill="1" applyBorder="1" applyAlignment="1">
      <alignment horizontal="center"/>
    </xf>
    <xf numFmtId="16" fontId="13" fillId="3" borderId="1" xfId="0" applyNumberFormat="1" applyFont="1" applyFill="1" applyBorder="1" applyAlignment="1">
      <alignment horizontal="left" vertical="center"/>
    </xf>
    <xf numFmtId="164" fontId="13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16" fontId="13" fillId="3" borderId="4" xfId="0" applyNumberFormat="1" applyFont="1" applyFill="1" applyBorder="1" applyAlignment="1">
      <alignment horizontal="left" vertical="center"/>
    </xf>
    <xf numFmtId="164" fontId="13" fillId="3" borderId="4" xfId="0" applyNumberFormat="1" applyFont="1" applyFill="1" applyBorder="1" applyAlignment="1">
      <alignment horizontal="left"/>
    </xf>
    <xf numFmtId="0" fontId="10" fillId="3" borderId="4" xfId="0" applyFont="1" applyFill="1" applyBorder="1" applyAlignment="1">
      <alignment horizontal="center"/>
    </xf>
    <xf numFmtId="16" fontId="15" fillId="3" borderId="3" xfId="0" applyNumberFormat="1" applyFont="1" applyFill="1" applyBorder="1" applyAlignment="1">
      <alignment horizontal="left" vertical="center"/>
    </xf>
    <xf numFmtId="164" fontId="15" fillId="3" borderId="3" xfId="0" applyNumberFormat="1" applyFont="1" applyFill="1" applyBorder="1" applyAlignment="1">
      <alignment horizontal="left"/>
    </xf>
    <xf numFmtId="0" fontId="14" fillId="3" borderId="3" xfId="0" applyFont="1" applyFill="1" applyBorder="1" applyAlignment="1">
      <alignment horizontal="center"/>
    </xf>
    <xf numFmtId="16" fontId="1" fillId="6" borderId="4" xfId="0" applyNumberFormat="1" applyFont="1" applyFill="1" applyBorder="1"/>
    <xf numFmtId="0" fontId="8" fillId="0" borderId="1" xfId="1" applyBorder="1" applyAlignment="1">
      <alignment horizontal="center"/>
    </xf>
    <xf numFmtId="0" fontId="8" fillId="0" borderId="4" xfId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16" fontId="9" fillId="3" borderId="1" xfId="0" applyNumberFormat="1" applyFont="1" applyFill="1" applyBorder="1" applyAlignment="1">
      <alignment horizontal="left"/>
    </xf>
    <xf numFmtId="164" fontId="9" fillId="3" borderId="1" xfId="0" applyNumberFormat="1" applyFont="1" applyFill="1" applyBorder="1" applyAlignment="1">
      <alignment horizontal="left"/>
    </xf>
    <xf numFmtId="0" fontId="10" fillId="3" borderId="1" xfId="2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left"/>
    </xf>
    <xf numFmtId="0" fontId="8" fillId="3" borderId="1" xfId="2" applyFill="1" applyBorder="1" applyAlignment="1">
      <alignment horizontal="center"/>
    </xf>
    <xf numFmtId="16" fontId="13" fillId="3" borderId="1" xfId="0" applyNumberFormat="1" applyFont="1" applyFill="1" applyBorder="1" applyAlignment="1">
      <alignment horizontal="left"/>
    </xf>
    <xf numFmtId="16" fontId="9" fillId="8" borderId="1" xfId="0" applyNumberFormat="1" applyFont="1" applyFill="1" applyBorder="1" applyAlignment="1">
      <alignment horizontal="left"/>
    </xf>
    <xf numFmtId="164" fontId="9" fillId="8" borderId="1" xfId="0" applyNumberFormat="1" applyFont="1" applyFill="1" applyBorder="1" applyAlignment="1">
      <alignment horizontal="left"/>
    </xf>
    <xf numFmtId="0" fontId="8" fillId="6" borderId="1" xfId="2" applyFill="1" applyBorder="1" applyAlignment="1">
      <alignment horizontal="center"/>
    </xf>
    <xf numFmtId="16" fontId="13" fillId="3" borderId="4" xfId="0" applyNumberFormat="1" applyFont="1" applyFill="1" applyBorder="1" applyAlignment="1">
      <alignment horizontal="left"/>
    </xf>
    <xf numFmtId="164" fontId="1" fillId="3" borderId="4" xfId="0" applyNumberFormat="1" applyFont="1" applyFill="1" applyBorder="1" applyAlignment="1">
      <alignment horizontal="left"/>
    </xf>
    <xf numFmtId="0" fontId="14" fillId="3" borderId="4" xfId="2" applyFont="1" applyFill="1" applyBorder="1" applyAlignment="1">
      <alignment horizontal="center"/>
    </xf>
    <xf numFmtId="16" fontId="9" fillId="3" borderId="3" xfId="0" applyNumberFormat="1" applyFont="1" applyFill="1" applyBorder="1" applyAlignment="1">
      <alignment horizontal="left"/>
    </xf>
    <xf numFmtId="164" fontId="9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/>
    </xf>
    <xf numFmtId="0" fontId="8" fillId="3" borderId="3" xfId="2" applyFill="1" applyBorder="1" applyAlignment="1">
      <alignment horizontal="center"/>
    </xf>
    <xf numFmtId="164" fontId="15" fillId="3" borderId="4" xfId="0" applyNumberFormat="1" applyFont="1" applyFill="1" applyBorder="1" applyAlignment="1">
      <alignment horizontal="left"/>
    </xf>
    <xf numFmtId="0" fontId="14" fillId="3" borderId="4" xfId="0" applyFont="1" applyFill="1" applyBorder="1" applyAlignment="1">
      <alignment horizontal="center"/>
    </xf>
    <xf numFmtId="16" fontId="15" fillId="3" borderId="3" xfId="0" applyNumberFormat="1" applyFont="1" applyFill="1" applyBorder="1" applyAlignment="1">
      <alignment horizontal="left"/>
    </xf>
    <xf numFmtId="164" fontId="9" fillId="6" borderId="3" xfId="0" applyNumberFormat="1" applyFont="1" applyFill="1" applyBorder="1" applyAlignment="1">
      <alignment horizontal="left"/>
    </xf>
    <xf numFmtId="0" fontId="8" fillId="6" borderId="3" xfId="0" applyFont="1" applyFill="1" applyBorder="1" applyAlignment="1">
      <alignment horizontal="center"/>
    </xf>
    <xf numFmtId="0" fontId="8" fillId="6" borderId="3" xfId="2" applyFill="1" applyBorder="1" applyAlignment="1">
      <alignment horizontal="center"/>
    </xf>
    <xf numFmtId="16" fontId="9" fillId="3" borderId="4" xfId="0" applyNumberFormat="1" applyFont="1" applyFill="1" applyBorder="1" applyAlignment="1">
      <alignment horizontal="left"/>
    </xf>
    <xf numFmtId="0" fontId="8" fillId="9" borderId="1" xfId="0" applyFont="1" applyFill="1" applyBorder="1" applyAlignment="1">
      <alignment horizontal="center" vertical="center"/>
    </xf>
    <xf numFmtId="0" fontId="8" fillId="0" borderId="1" xfId="0" quotePrefix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" fontId="1" fillId="0" borderId="5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16" fontId="9" fillId="0" borderId="10" xfId="0" applyNumberFormat="1" applyFont="1" applyBorder="1" applyAlignment="1">
      <alignment horizontal="left" vertical="center"/>
    </xf>
    <xf numFmtId="164" fontId="9" fillId="0" borderId="4" xfId="0" applyNumberFormat="1" applyFont="1" applyBorder="1" applyAlignment="1">
      <alignment horizontal="left" vertical="center"/>
    </xf>
    <xf numFmtId="0" fontId="10" fillId="0" borderId="11" xfId="0" applyFont="1" applyBorder="1" applyAlignment="1">
      <alignment horizontal="center"/>
    </xf>
    <xf numFmtId="20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2" xfId="0" applyBorder="1" applyAlignment="1">
      <alignment horizontal="left"/>
    </xf>
    <xf numFmtId="16" fontId="1" fillId="0" borderId="13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center"/>
    </xf>
    <xf numFmtId="2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5" xfId="0" applyBorder="1" applyAlignment="1">
      <alignment horizontal="left"/>
    </xf>
    <xf numFmtId="16" fontId="1" fillId="6" borderId="13" xfId="0" applyNumberFormat="1" applyFont="1" applyFill="1" applyBorder="1" applyAlignment="1">
      <alignment horizontal="left" vertical="center"/>
    </xf>
    <xf numFmtId="164" fontId="1" fillId="6" borderId="1" xfId="0" applyNumberFormat="1" applyFont="1" applyFill="1" applyBorder="1" applyAlignment="1">
      <alignment horizontal="left" vertical="center"/>
    </xf>
    <xf numFmtId="0" fontId="8" fillId="6" borderId="14" xfId="0" applyFont="1" applyFill="1" applyBorder="1" applyAlignment="1">
      <alignment horizontal="center"/>
    </xf>
    <xf numFmtId="16" fontId="9" fillId="0" borderId="16" xfId="0" applyNumberFormat="1" applyFont="1" applyBorder="1" applyAlignment="1">
      <alignment horizontal="left" vertical="center"/>
    </xf>
    <xf numFmtId="164" fontId="9" fillId="0" borderId="3" xfId="0" applyNumberFormat="1" applyFont="1" applyBorder="1" applyAlignment="1">
      <alignment horizontal="left" vertical="center"/>
    </xf>
    <xf numFmtId="0" fontId="10" fillId="0" borderId="17" xfId="0" applyFont="1" applyBorder="1" applyAlignment="1">
      <alignment horizontal="center"/>
    </xf>
    <xf numFmtId="16" fontId="1" fillId="6" borderId="10" xfId="0" applyNumberFormat="1" applyFont="1" applyFill="1" applyBorder="1"/>
    <xf numFmtId="164" fontId="1" fillId="6" borderId="4" xfId="0" applyNumberFormat="1" applyFont="1" applyFill="1" applyBorder="1" applyAlignment="1">
      <alignment horizontal="left" vertical="center"/>
    </xf>
    <xf numFmtId="0" fontId="8" fillId="6" borderId="11" xfId="0" applyFont="1" applyFill="1" applyBorder="1" applyAlignment="1">
      <alignment horizontal="center"/>
    </xf>
    <xf numFmtId="16" fontId="1" fillId="6" borderId="10" xfId="0" applyNumberFormat="1" applyFont="1" applyFill="1" applyBorder="1" applyAlignment="1">
      <alignment horizontal="left" vertical="center"/>
    </xf>
    <xf numFmtId="16" fontId="1" fillId="0" borderId="13" xfId="0" applyNumberFormat="1" applyFont="1" applyBorder="1"/>
    <xf numFmtId="16" fontId="1" fillId="0" borderId="13" xfId="0" applyNumberFormat="1" applyFont="1" applyBorder="1" applyAlignment="1">
      <alignment horizontal="left"/>
    </xf>
    <xf numFmtId="16" fontId="9" fillId="0" borderId="16" xfId="0" applyNumberFormat="1" applyFont="1" applyBorder="1" applyAlignment="1">
      <alignment horizontal="left"/>
    </xf>
    <xf numFmtId="164" fontId="1" fillId="6" borderId="4" xfId="0" applyNumberFormat="1" applyFont="1" applyFill="1" applyBorder="1" applyAlignment="1">
      <alignment horizontal="left"/>
    </xf>
    <xf numFmtId="16" fontId="1" fillId="0" borderId="10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16" fontId="1" fillId="6" borderId="13" xfId="0" applyNumberFormat="1" applyFont="1" applyFill="1" applyBorder="1"/>
    <xf numFmtId="164" fontId="1" fillId="6" borderId="1" xfId="0" applyNumberFormat="1" applyFont="1" applyFill="1" applyBorder="1" applyAlignment="1">
      <alignment horizontal="left"/>
    </xf>
    <xf numFmtId="16" fontId="1" fillId="0" borderId="10" xfId="0" applyNumberFormat="1" applyFont="1" applyBorder="1"/>
    <xf numFmtId="0" fontId="1" fillId="0" borderId="13" xfId="0" applyFont="1" applyBorder="1"/>
    <xf numFmtId="0" fontId="9" fillId="0" borderId="16" xfId="0" applyFont="1" applyBorder="1"/>
    <xf numFmtId="0" fontId="1" fillId="0" borderId="13" xfId="0" applyFont="1" applyBorder="1" applyAlignment="1">
      <alignment horizontal="left"/>
    </xf>
    <xf numFmtId="0" fontId="1" fillId="9" borderId="13" xfId="0" applyFont="1" applyFill="1" applyBorder="1" applyAlignment="1">
      <alignment horizontal="left"/>
    </xf>
    <xf numFmtId="164" fontId="1" fillId="9" borderId="1" xfId="0" applyNumberFormat="1" applyFont="1" applyFill="1" applyBorder="1" applyAlignment="1">
      <alignment horizontal="left"/>
    </xf>
    <xf numFmtId="0" fontId="8" fillId="9" borderId="14" xfId="0" applyFont="1" applyFill="1" applyBorder="1" applyAlignment="1">
      <alignment horizontal="center"/>
    </xf>
    <xf numFmtId="0" fontId="9" fillId="0" borderId="13" xfId="0" applyFont="1" applyBorder="1" applyAlignment="1">
      <alignment horizontal="left"/>
    </xf>
    <xf numFmtId="0" fontId="10" fillId="0" borderId="14" xfId="0" applyFont="1" applyBorder="1" applyAlignment="1">
      <alignment horizontal="center"/>
    </xf>
    <xf numFmtId="16" fontId="9" fillId="0" borderId="13" xfId="0" applyNumberFormat="1" applyFont="1" applyBorder="1" applyAlignment="1">
      <alignment horizontal="left"/>
    </xf>
    <xf numFmtId="16" fontId="9" fillId="0" borderId="10" xfId="0" applyNumberFormat="1" applyFont="1" applyBorder="1" applyAlignment="1">
      <alignment horizontal="left"/>
    </xf>
    <xf numFmtId="16" fontId="1" fillId="9" borderId="13" xfId="0" applyNumberFormat="1" applyFont="1" applyFill="1" applyBorder="1" applyAlignment="1">
      <alignment horizontal="left"/>
    </xf>
    <xf numFmtId="16" fontId="1" fillId="0" borderId="10" xfId="0" applyNumberFormat="1" applyFont="1" applyBorder="1" applyAlignment="1">
      <alignment horizontal="left"/>
    </xf>
    <xf numFmtId="16" fontId="1" fillId="6" borderId="13" xfId="0" applyNumberFormat="1" applyFont="1" applyFill="1" applyBorder="1" applyAlignment="1">
      <alignment horizontal="left"/>
    </xf>
    <xf numFmtId="0" fontId="10" fillId="0" borderId="14" xfId="2" applyFont="1" applyBorder="1" applyAlignment="1">
      <alignment horizontal="center"/>
    </xf>
    <xf numFmtId="0" fontId="12" fillId="0" borderId="14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8" fillId="0" borderId="11" xfId="2" applyBorder="1" applyAlignment="1">
      <alignment horizontal="center"/>
    </xf>
    <xf numFmtId="16" fontId="9" fillId="6" borderId="16" xfId="0" applyNumberFormat="1" applyFont="1" applyFill="1" applyBorder="1" applyAlignment="1">
      <alignment horizontal="left"/>
    </xf>
    <xf numFmtId="0" fontId="10" fillId="6" borderId="3" xfId="2" applyFont="1" applyFill="1" applyBorder="1" applyAlignment="1">
      <alignment horizontal="center"/>
    </xf>
    <xf numFmtId="0" fontId="12" fillId="6" borderId="14" xfId="2" applyFont="1" applyFill="1" applyBorder="1" applyAlignment="1">
      <alignment horizontal="center"/>
    </xf>
    <xf numFmtId="0" fontId="10" fillId="0" borderId="11" xfId="2" applyFont="1" applyBorder="1" applyAlignment="1">
      <alignment horizontal="center"/>
    </xf>
    <xf numFmtId="16" fontId="1" fillId="0" borderId="13" xfId="0" quotePrefix="1" applyNumberFormat="1" applyFont="1" applyBorder="1" applyAlignment="1">
      <alignment horizontal="left"/>
    </xf>
    <xf numFmtId="0" fontId="0" fillId="0" borderId="14" xfId="0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6" fontId="1" fillId="6" borderId="10" xfId="0" applyNumberFormat="1" applyFont="1" applyFill="1" applyBorder="1" applyAlignment="1">
      <alignment horizontal="left"/>
    </xf>
    <xf numFmtId="0" fontId="8" fillId="6" borderId="4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6" fontId="1" fillId="8" borderId="13" xfId="0" applyNumberFormat="1" applyFont="1" applyFill="1" applyBorder="1" applyAlignment="1">
      <alignment horizontal="left"/>
    </xf>
    <xf numFmtId="164" fontId="1" fillId="8" borderId="1" xfId="0" applyNumberFormat="1" applyFont="1" applyFill="1" applyBorder="1" applyAlignment="1">
      <alignment horizontal="left"/>
    </xf>
    <xf numFmtId="0" fontId="0" fillId="8" borderId="14" xfId="0" applyFill="1" applyBorder="1" applyAlignment="1">
      <alignment horizontal="center" vertical="center"/>
    </xf>
    <xf numFmtId="16" fontId="9" fillId="0" borderId="16" xfId="0" applyNumberFormat="1" applyFont="1" applyBorder="1"/>
    <xf numFmtId="16" fontId="1" fillId="0" borderId="16" xfId="0" applyNumberFormat="1" applyFont="1" applyBorder="1" applyAlignment="1">
      <alignment horizontal="left"/>
    </xf>
    <xf numFmtId="164" fontId="1" fillId="0" borderId="3" xfId="0" applyNumberFormat="1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20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8" xfId="0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9" borderId="1" xfId="1" applyFill="1" applyBorder="1" applyAlignment="1">
      <alignment horizontal="center"/>
    </xf>
    <xf numFmtId="0" fontId="8" fillId="9" borderId="1" xfId="2" applyFill="1" applyBorder="1" applyAlignment="1">
      <alignment horizontal="center"/>
    </xf>
    <xf numFmtId="16" fontId="15" fillId="0" borderId="1" xfId="0" applyNumberFormat="1" applyFont="1" applyBorder="1" applyAlignment="1">
      <alignment horizontal="left"/>
    </xf>
    <xf numFmtId="164" fontId="15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center" vertical="center"/>
    </xf>
    <xf numFmtId="16" fontId="13" fillId="6" borderId="4" xfId="0" applyNumberFormat="1" applyFont="1" applyFill="1" applyBorder="1" applyAlignment="1">
      <alignment horizontal="left"/>
    </xf>
    <xf numFmtId="0" fontId="0" fillId="6" borderId="4" xfId="0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2000000}"/>
    <cellStyle name="Normal 3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9"/>
  <sheetViews>
    <sheetView tabSelected="1" zoomScale="90" zoomScaleNormal="90" workbookViewId="0">
      <pane ySplit="1" topLeftCell="A2" activePane="bottomLeft" state="frozen"/>
      <selection activeCell="O34" sqref="O34"/>
      <selection pane="bottomLeft" activeCell="K195" sqref="K195"/>
    </sheetView>
  </sheetViews>
  <sheetFormatPr baseColWidth="10" defaultColWidth="11.5546875" defaultRowHeight="13.2" x14ac:dyDescent="0.25"/>
  <cols>
    <col min="1" max="1" width="9.6640625" style="38" customWidth="1"/>
    <col min="2" max="2" width="11.33203125" style="38" customWidth="1"/>
    <col min="3" max="13" width="12.77734375" style="41" customWidth="1"/>
    <col min="14" max="14" width="12.109375" style="41" customWidth="1"/>
    <col min="15" max="15" width="8.77734375" style="38" customWidth="1"/>
    <col min="16" max="16" width="38.88671875" style="41" customWidth="1"/>
    <col min="17" max="17" width="11.5546875" style="41" customWidth="1"/>
    <col min="18" max="18" width="21" style="41" customWidth="1"/>
    <col min="19" max="16384" width="11.5546875" style="41"/>
  </cols>
  <sheetData>
    <row r="1" spans="1:16" s="40" customFormat="1" ht="15" customHeight="1" thickBot="1" x14ac:dyDescent="0.3">
      <c r="A1" s="213"/>
      <c r="B1" s="214"/>
      <c r="C1" s="215" t="s">
        <v>442</v>
      </c>
      <c r="D1" s="215" t="s">
        <v>443</v>
      </c>
      <c r="E1" s="215" t="s">
        <v>444</v>
      </c>
      <c r="F1" s="215" t="s">
        <v>445</v>
      </c>
      <c r="G1" s="215" t="s">
        <v>446</v>
      </c>
      <c r="H1" s="215" t="s">
        <v>447</v>
      </c>
      <c r="I1" s="215" t="s">
        <v>448</v>
      </c>
      <c r="J1" s="215" t="s">
        <v>449</v>
      </c>
      <c r="K1" s="215" t="s">
        <v>450</v>
      </c>
      <c r="L1" s="215" t="s">
        <v>451</v>
      </c>
      <c r="M1" s="216" t="s">
        <v>452</v>
      </c>
      <c r="N1" s="217" t="s">
        <v>453</v>
      </c>
      <c r="O1" s="217" t="s">
        <v>453</v>
      </c>
      <c r="P1" s="218" t="s">
        <v>454</v>
      </c>
    </row>
    <row r="2" spans="1:16" x14ac:dyDescent="0.25">
      <c r="A2" s="219" t="s">
        <v>11</v>
      </c>
      <c r="B2" s="220" t="s">
        <v>12</v>
      </c>
      <c r="C2" s="127"/>
      <c r="D2" s="127"/>
      <c r="E2" s="127"/>
      <c r="F2" s="127" t="s">
        <v>13</v>
      </c>
      <c r="G2" s="127"/>
      <c r="H2" s="127"/>
      <c r="I2" s="127"/>
      <c r="J2" s="127"/>
      <c r="K2" s="127"/>
      <c r="L2" s="127"/>
      <c r="M2" s="221"/>
      <c r="N2" s="222">
        <v>0.76041666666666663</v>
      </c>
      <c r="O2" s="223"/>
      <c r="P2" s="224"/>
    </row>
    <row r="3" spans="1:16" x14ac:dyDescent="0.25">
      <c r="A3" s="225" t="s">
        <v>14</v>
      </c>
      <c r="B3" s="226" t="s">
        <v>15</v>
      </c>
      <c r="C3" s="19"/>
      <c r="D3" s="19"/>
      <c r="E3" s="19"/>
      <c r="F3" s="19"/>
      <c r="G3" s="19"/>
      <c r="H3" s="19"/>
      <c r="I3" s="19" t="s">
        <v>13</v>
      </c>
      <c r="J3" s="19"/>
      <c r="K3" s="19"/>
      <c r="L3" s="19"/>
      <c r="M3" s="227"/>
      <c r="N3" s="228">
        <v>0.78819444444444442</v>
      </c>
      <c r="O3" s="229"/>
      <c r="P3" s="230"/>
    </row>
    <row r="4" spans="1:16" x14ac:dyDescent="0.25">
      <c r="A4" s="231" t="s">
        <v>16</v>
      </c>
      <c r="B4" s="232" t="s">
        <v>17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233"/>
      <c r="N4" s="229"/>
      <c r="O4" s="229"/>
      <c r="P4" s="230"/>
    </row>
    <row r="5" spans="1:16" ht="13.95" customHeight="1" thickBot="1" x14ac:dyDescent="0.3">
      <c r="A5" s="234" t="s">
        <v>18</v>
      </c>
      <c r="B5" s="235" t="s">
        <v>19</v>
      </c>
      <c r="C5" s="128"/>
      <c r="D5" s="128"/>
      <c r="E5" s="128"/>
      <c r="F5" s="128"/>
      <c r="G5" s="128"/>
      <c r="H5" s="128"/>
      <c r="I5" s="128"/>
      <c r="J5" s="128" t="s">
        <v>13</v>
      </c>
      <c r="K5" s="128"/>
      <c r="L5" s="128"/>
      <c r="M5" s="236"/>
      <c r="N5" s="228">
        <v>0.76041666666666663</v>
      </c>
      <c r="O5" s="229"/>
      <c r="P5" s="230"/>
    </row>
    <row r="6" spans="1:16" x14ac:dyDescent="0.25">
      <c r="A6" s="237" t="s">
        <v>20</v>
      </c>
      <c r="B6" s="238" t="s">
        <v>21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239"/>
      <c r="N6" s="229"/>
      <c r="O6" s="229"/>
      <c r="P6" s="230"/>
    </row>
    <row r="7" spans="1:16" x14ac:dyDescent="0.25">
      <c r="A7" s="225" t="s">
        <v>22</v>
      </c>
      <c r="B7" s="226" t="s">
        <v>23</v>
      </c>
      <c r="C7" s="19"/>
      <c r="D7" s="19"/>
      <c r="E7" s="19"/>
      <c r="F7" s="19"/>
      <c r="G7" s="19"/>
      <c r="H7" s="19"/>
      <c r="I7" s="19"/>
      <c r="J7" s="19"/>
      <c r="K7" s="19" t="s">
        <v>388</v>
      </c>
      <c r="L7" s="19"/>
      <c r="M7" s="227"/>
      <c r="N7" s="228">
        <v>0.79166666666666663</v>
      </c>
      <c r="O7" s="229"/>
      <c r="P7" s="291" t="s">
        <v>461</v>
      </c>
    </row>
    <row r="8" spans="1:16" x14ac:dyDescent="0.25">
      <c r="A8" s="225" t="s">
        <v>24</v>
      </c>
      <c r="B8" s="226" t="s">
        <v>25</v>
      </c>
      <c r="C8" s="19" t="s">
        <v>391</v>
      </c>
      <c r="D8" s="19"/>
      <c r="E8" s="19"/>
      <c r="F8" s="19"/>
      <c r="G8" s="19"/>
      <c r="H8" s="19"/>
      <c r="I8" s="19"/>
      <c r="J8" s="19"/>
      <c r="K8" s="19"/>
      <c r="L8" s="19"/>
      <c r="M8" s="227"/>
      <c r="N8" s="228">
        <v>0.76875000000000004</v>
      </c>
      <c r="O8" s="229"/>
      <c r="P8" s="230"/>
    </row>
    <row r="9" spans="1:16" x14ac:dyDescent="0.25">
      <c r="A9" s="225" t="s">
        <v>11</v>
      </c>
      <c r="B9" s="169" t="s">
        <v>26</v>
      </c>
      <c r="C9" s="19" t="s">
        <v>437</v>
      </c>
      <c r="D9" s="19"/>
      <c r="E9" s="19"/>
      <c r="F9" s="19"/>
      <c r="G9" s="19"/>
      <c r="H9" s="19"/>
      <c r="I9" s="19"/>
      <c r="J9" s="19"/>
      <c r="K9" s="19"/>
      <c r="L9" s="19"/>
      <c r="M9" s="227"/>
      <c r="N9" s="228">
        <v>0.51388888888888884</v>
      </c>
      <c r="O9" s="229"/>
      <c r="P9" s="230"/>
    </row>
    <row r="10" spans="1:16" x14ac:dyDescent="0.25">
      <c r="A10" s="225" t="s">
        <v>14</v>
      </c>
      <c r="B10" s="226" t="s">
        <v>27</v>
      </c>
      <c r="C10" s="19"/>
      <c r="D10" s="19"/>
      <c r="E10" s="19"/>
      <c r="F10" s="19" t="s">
        <v>13</v>
      </c>
      <c r="G10" s="19"/>
      <c r="H10" s="19"/>
      <c r="I10" s="19"/>
      <c r="J10" s="19"/>
      <c r="K10" s="19"/>
      <c r="L10" s="19"/>
      <c r="M10" s="227"/>
      <c r="N10" s="228">
        <v>0.78819444444444442</v>
      </c>
      <c r="O10" s="229"/>
      <c r="P10" s="230"/>
    </row>
    <row r="11" spans="1:16" x14ac:dyDescent="0.25">
      <c r="A11" s="225" t="s">
        <v>16</v>
      </c>
      <c r="B11" s="226" t="s">
        <v>28</v>
      </c>
      <c r="C11" s="19"/>
      <c r="D11" s="19"/>
      <c r="E11" s="19"/>
      <c r="F11" s="19"/>
      <c r="G11" s="19"/>
      <c r="H11" s="19"/>
      <c r="I11" s="19" t="s">
        <v>387</v>
      </c>
      <c r="J11" s="19"/>
      <c r="K11" s="19"/>
      <c r="L11" s="19"/>
      <c r="M11" s="227"/>
      <c r="N11" s="228">
        <v>0.79861111111111116</v>
      </c>
      <c r="O11" s="229"/>
      <c r="P11" s="230"/>
    </row>
    <row r="12" spans="1:16" ht="13.95" customHeight="1" thickBot="1" x14ac:dyDescent="0.3">
      <c r="A12" s="234" t="s">
        <v>18</v>
      </c>
      <c r="B12" s="235" t="s">
        <v>29</v>
      </c>
      <c r="C12" s="128" t="s">
        <v>13</v>
      </c>
      <c r="D12" s="128"/>
      <c r="E12" s="128"/>
      <c r="F12" s="128"/>
      <c r="G12" s="128"/>
      <c r="H12" s="128"/>
      <c r="I12" s="128"/>
      <c r="J12" s="128"/>
      <c r="K12" s="128"/>
      <c r="L12" s="128"/>
      <c r="M12" s="236"/>
      <c r="N12" s="228">
        <v>0.76041666666666663</v>
      </c>
      <c r="O12" s="229"/>
      <c r="P12" s="230"/>
    </row>
    <row r="13" spans="1:16" x14ac:dyDescent="0.25">
      <c r="A13" s="240" t="s">
        <v>20</v>
      </c>
      <c r="B13" s="238" t="s">
        <v>30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239"/>
      <c r="N13" s="229"/>
      <c r="O13" s="229"/>
      <c r="P13" s="230"/>
    </row>
    <row r="14" spans="1:16" x14ac:dyDescent="0.25">
      <c r="A14" s="225" t="s">
        <v>22</v>
      </c>
      <c r="B14" s="226" t="s">
        <v>31</v>
      </c>
      <c r="C14" s="19"/>
      <c r="D14" s="19"/>
      <c r="E14" s="19"/>
      <c r="F14" s="19" t="s">
        <v>388</v>
      </c>
      <c r="G14" s="19"/>
      <c r="H14" s="19"/>
      <c r="I14" s="19"/>
      <c r="J14" s="19"/>
      <c r="K14" s="19"/>
      <c r="L14" s="19"/>
      <c r="M14" s="227"/>
      <c r="N14" s="228">
        <v>0.79166666666666663</v>
      </c>
      <c r="O14" s="229"/>
      <c r="P14" s="230"/>
    </row>
    <row r="15" spans="1:16" x14ac:dyDescent="0.25">
      <c r="A15" s="225" t="s">
        <v>24</v>
      </c>
      <c r="B15" s="226" t="s">
        <v>32</v>
      </c>
      <c r="C15" s="19"/>
      <c r="D15" s="19"/>
      <c r="E15" s="19"/>
      <c r="F15" s="19" t="s">
        <v>437</v>
      </c>
      <c r="G15" s="19"/>
      <c r="H15" s="19"/>
      <c r="I15" s="19"/>
      <c r="J15" s="19"/>
      <c r="K15" s="19"/>
      <c r="L15" s="19"/>
      <c r="M15" s="227"/>
      <c r="N15" s="228">
        <v>0.51388888888888884</v>
      </c>
      <c r="O15" s="229"/>
      <c r="P15" s="230"/>
    </row>
    <row r="16" spans="1:16" x14ac:dyDescent="0.25">
      <c r="A16" s="241" t="s">
        <v>11</v>
      </c>
      <c r="B16" s="226" t="s">
        <v>33</v>
      </c>
      <c r="C16" s="19"/>
      <c r="D16" s="19"/>
      <c r="E16" s="19"/>
      <c r="F16" s="19"/>
      <c r="G16" s="19"/>
      <c r="H16" s="19"/>
      <c r="I16" s="19"/>
      <c r="J16" s="19" t="s">
        <v>13</v>
      </c>
      <c r="K16" s="19"/>
      <c r="L16" s="19"/>
      <c r="M16" s="227"/>
      <c r="N16" s="228">
        <v>0.78819444444444442</v>
      </c>
      <c r="O16" s="229"/>
      <c r="P16" s="230"/>
    </row>
    <row r="17" spans="1:18" x14ac:dyDescent="0.25">
      <c r="A17" s="225" t="s">
        <v>14</v>
      </c>
      <c r="B17" s="226" t="s">
        <v>34</v>
      </c>
      <c r="C17" s="19"/>
      <c r="D17" s="19"/>
      <c r="E17" s="19"/>
      <c r="F17" s="19"/>
      <c r="G17" s="19"/>
      <c r="H17" s="19"/>
      <c r="I17" s="19"/>
      <c r="J17" s="19"/>
      <c r="K17" s="19" t="s">
        <v>13</v>
      </c>
      <c r="L17" s="19"/>
      <c r="M17" s="227"/>
      <c r="N17" s="228">
        <v>0.78819444444444442</v>
      </c>
      <c r="O17" s="229"/>
      <c r="P17" s="230"/>
    </row>
    <row r="18" spans="1:18" x14ac:dyDescent="0.25">
      <c r="A18" s="225" t="s">
        <v>16</v>
      </c>
      <c r="B18" s="226" t="s">
        <v>35</v>
      </c>
      <c r="C18" s="19" t="s">
        <v>387</v>
      </c>
      <c r="D18" s="19"/>
      <c r="E18" s="19"/>
      <c r="F18" s="19"/>
      <c r="G18" s="19"/>
      <c r="H18" s="19"/>
      <c r="I18" s="19"/>
      <c r="J18" s="19"/>
      <c r="K18" s="19"/>
      <c r="L18" s="19" t="s">
        <v>440</v>
      </c>
      <c r="M18" s="227"/>
      <c r="N18" s="228">
        <v>0.79861111111111116</v>
      </c>
      <c r="O18" s="228">
        <v>0.5</v>
      </c>
      <c r="P18" s="230"/>
    </row>
    <row r="19" spans="1:18" ht="13.8" thickBot="1" x14ac:dyDescent="0.3">
      <c r="A19" s="234" t="s">
        <v>18</v>
      </c>
      <c r="B19" s="235" t="s">
        <v>36</v>
      </c>
      <c r="C19" s="128"/>
      <c r="D19" s="128"/>
      <c r="E19" s="128"/>
      <c r="F19" s="128"/>
      <c r="G19" s="128"/>
      <c r="H19" s="128"/>
      <c r="I19" s="128" t="s">
        <v>13</v>
      </c>
      <c r="J19" s="128"/>
      <c r="K19" s="128"/>
      <c r="L19" s="128"/>
      <c r="M19" s="236"/>
      <c r="N19" s="228">
        <v>0.76041666666666663</v>
      </c>
      <c r="O19" s="229"/>
      <c r="P19" s="230"/>
    </row>
    <row r="20" spans="1:18" x14ac:dyDescent="0.25">
      <c r="A20" s="240" t="s">
        <v>20</v>
      </c>
      <c r="B20" s="238" t="s">
        <v>37</v>
      </c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239"/>
      <c r="N20" s="229"/>
      <c r="O20" s="229"/>
      <c r="P20" s="230"/>
    </row>
    <row r="21" spans="1:18" x14ac:dyDescent="0.25">
      <c r="A21" s="225" t="s">
        <v>22</v>
      </c>
      <c r="B21" s="226" t="s">
        <v>38</v>
      </c>
      <c r="C21" s="19" t="s">
        <v>388</v>
      </c>
      <c r="D21" s="19"/>
      <c r="E21" s="19"/>
      <c r="F21" s="19"/>
      <c r="G21" s="19"/>
      <c r="H21" s="19"/>
      <c r="I21" s="19"/>
      <c r="J21" s="19"/>
      <c r="K21" s="19"/>
      <c r="L21" s="19"/>
      <c r="M21" s="227"/>
      <c r="N21" s="228">
        <v>0.79166666666666663</v>
      </c>
      <c r="O21" s="229"/>
      <c r="P21" s="230"/>
    </row>
    <row r="22" spans="1:18" x14ac:dyDescent="0.25">
      <c r="A22" s="225" t="s">
        <v>24</v>
      </c>
      <c r="B22" s="226" t="s">
        <v>39</v>
      </c>
      <c r="C22" s="19" t="s">
        <v>437</v>
      </c>
      <c r="D22" s="19"/>
      <c r="E22" s="19"/>
      <c r="F22" s="19"/>
      <c r="G22" s="19"/>
      <c r="H22" s="19"/>
      <c r="I22" s="19"/>
      <c r="J22" s="19"/>
      <c r="K22" s="19"/>
      <c r="L22" s="19"/>
      <c r="M22" s="227"/>
      <c r="N22" s="228">
        <v>0.51388888888888884</v>
      </c>
      <c r="O22" s="229"/>
      <c r="P22" s="230"/>
    </row>
    <row r="23" spans="1:18" x14ac:dyDescent="0.25">
      <c r="A23" s="231" t="s">
        <v>11</v>
      </c>
      <c r="B23" s="232" t="s">
        <v>40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233"/>
      <c r="N23" s="229"/>
      <c r="O23" s="229"/>
      <c r="P23" s="230"/>
    </row>
    <row r="24" spans="1:18" x14ac:dyDescent="0.25">
      <c r="A24" s="241" t="s">
        <v>14</v>
      </c>
      <c r="B24" s="226" t="s">
        <v>41</v>
      </c>
      <c r="C24" s="19"/>
      <c r="D24" s="19"/>
      <c r="E24" s="19"/>
      <c r="F24" s="19" t="s">
        <v>13</v>
      </c>
      <c r="G24" s="19"/>
      <c r="H24" s="19"/>
      <c r="I24" s="19"/>
      <c r="J24" s="19"/>
      <c r="K24" s="19"/>
      <c r="L24" s="19"/>
      <c r="M24" s="227"/>
      <c r="N24" s="228">
        <v>0.78819444444444442</v>
      </c>
      <c r="O24" s="229"/>
      <c r="P24" s="230"/>
      <c r="R24" s="41" t="s">
        <v>42</v>
      </c>
    </row>
    <row r="25" spans="1:18" x14ac:dyDescent="0.25">
      <c r="A25" s="225" t="s">
        <v>16</v>
      </c>
      <c r="B25" s="226" t="s">
        <v>43</v>
      </c>
      <c r="C25" s="19"/>
      <c r="D25" s="19"/>
      <c r="E25" s="19"/>
      <c r="F25" s="19"/>
      <c r="G25" s="19"/>
      <c r="H25" s="19"/>
      <c r="I25" s="19"/>
      <c r="J25" s="19"/>
      <c r="K25" s="19" t="s">
        <v>387</v>
      </c>
      <c r="L25" s="19"/>
      <c r="M25" s="227"/>
      <c r="N25" s="228">
        <v>0.79861111111111116</v>
      </c>
      <c r="O25" s="229"/>
      <c r="P25" s="230"/>
    </row>
    <row r="26" spans="1:18" ht="13.8" thickBot="1" x14ac:dyDescent="0.3">
      <c r="A26" s="234" t="s">
        <v>18</v>
      </c>
      <c r="B26" s="235" t="s">
        <v>44</v>
      </c>
      <c r="C26" s="128" t="s">
        <v>13</v>
      </c>
      <c r="D26" s="128"/>
      <c r="E26" s="128"/>
      <c r="F26" s="128"/>
      <c r="G26" s="128"/>
      <c r="H26" s="128"/>
      <c r="I26" s="128"/>
      <c r="J26" s="128"/>
      <c r="K26" s="128"/>
      <c r="L26" s="128"/>
      <c r="M26" s="236"/>
      <c r="N26" s="228">
        <v>0.8125</v>
      </c>
      <c r="O26" s="229"/>
      <c r="P26" s="230"/>
    </row>
    <row r="27" spans="1:18" x14ac:dyDescent="0.25">
      <c r="A27" s="237" t="s">
        <v>20</v>
      </c>
      <c r="B27" s="238" t="s">
        <v>45</v>
      </c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239"/>
      <c r="N27" s="229"/>
      <c r="O27" s="229"/>
      <c r="P27" s="230"/>
    </row>
    <row r="28" spans="1:18" x14ac:dyDescent="0.25">
      <c r="A28" s="225" t="s">
        <v>22</v>
      </c>
      <c r="B28" s="226" t="s">
        <v>46</v>
      </c>
      <c r="C28" s="19" t="s">
        <v>388</v>
      </c>
      <c r="D28" s="19"/>
      <c r="E28" s="19"/>
      <c r="F28" s="19"/>
      <c r="G28" s="19"/>
      <c r="H28" s="19"/>
      <c r="I28" s="19"/>
      <c r="J28" s="19"/>
      <c r="K28" s="19"/>
      <c r="L28" s="19"/>
      <c r="M28" s="227"/>
      <c r="N28" s="228">
        <v>0.79166666666666663</v>
      </c>
      <c r="O28" s="229"/>
      <c r="P28" s="230"/>
    </row>
    <row r="29" spans="1:18" x14ac:dyDescent="0.25">
      <c r="A29" s="225" t="s">
        <v>24</v>
      </c>
      <c r="B29" s="226" t="s">
        <v>47</v>
      </c>
      <c r="C29" s="19"/>
      <c r="D29" s="19"/>
      <c r="E29" s="19"/>
      <c r="F29" s="19"/>
      <c r="G29" s="19"/>
      <c r="H29" s="19"/>
      <c r="I29" s="19"/>
      <c r="J29" s="19" t="s">
        <v>437</v>
      </c>
      <c r="K29" s="19"/>
      <c r="L29" s="19"/>
      <c r="M29" s="227"/>
      <c r="N29" s="228">
        <v>0.51388888888888884</v>
      </c>
      <c r="O29" s="229"/>
      <c r="P29" s="230"/>
    </row>
    <row r="30" spans="1:18" x14ac:dyDescent="0.25">
      <c r="A30" s="231" t="s">
        <v>11</v>
      </c>
      <c r="B30" s="232" t="s">
        <v>48</v>
      </c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233"/>
      <c r="N30" s="229"/>
      <c r="O30" s="229"/>
      <c r="P30" s="230"/>
    </row>
    <row r="31" spans="1:18" x14ac:dyDescent="0.25">
      <c r="A31" s="225" t="s">
        <v>14</v>
      </c>
      <c r="B31" s="226" t="s">
        <v>49</v>
      </c>
      <c r="C31" s="19"/>
      <c r="D31" s="19"/>
      <c r="E31" s="19"/>
      <c r="F31" s="19"/>
      <c r="G31" s="19"/>
      <c r="H31" s="19"/>
      <c r="I31" s="19" t="s">
        <v>13</v>
      </c>
      <c r="J31" s="19"/>
      <c r="K31" s="19"/>
      <c r="L31" s="19"/>
      <c r="M31" s="227"/>
      <c r="N31" s="228">
        <v>0.78819444444444442</v>
      </c>
      <c r="O31" s="229"/>
      <c r="P31" s="230"/>
    </row>
    <row r="32" spans="1:18" x14ac:dyDescent="0.25">
      <c r="A32" s="242" t="s">
        <v>16</v>
      </c>
      <c r="B32" s="226" t="s">
        <v>50</v>
      </c>
      <c r="C32" s="19"/>
      <c r="D32" s="19"/>
      <c r="E32" s="19"/>
      <c r="F32" s="19" t="s">
        <v>387</v>
      </c>
      <c r="G32" s="19"/>
      <c r="H32" s="19"/>
      <c r="I32" s="19"/>
      <c r="J32" s="19"/>
      <c r="K32" s="19"/>
      <c r="L32" s="19" t="s">
        <v>440</v>
      </c>
      <c r="M32" s="227"/>
      <c r="N32" s="228">
        <v>0.79861111111111116</v>
      </c>
      <c r="O32" s="228">
        <v>0.5</v>
      </c>
      <c r="P32" s="230"/>
    </row>
    <row r="33" spans="1:16" ht="13.8" thickBot="1" x14ac:dyDescent="0.3">
      <c r="A33" s="243" t="s">
        <v>18</v>
      </c>
      <c r="B33" s="163" t="s">
        <v>51</v>
      </c>
      <c r="C33" s="128"/>
      <c r="D33" s="128"/>
      <c r="E33" s="128"/>
      <c r="F33" s="128"/>
      <c r="G33" s="128"/>
      <c r="H33" s="128"/>
      <c r="I33" s="128"/>
      <c r="J33" s="128"/>
      <c r="K33" s="128" t="s">
        <v>13</v>
      </c>
      <c r="L33" s="128"/>
      <c r="M33" s="236"/>
      <c r="N33" s="228">
        <v>0.76041666666666663</v>
      </c>
      <c r="O33" s="229"/>
      <c r="P33" s="230"/>
    </row>
    <row r="34" spans="1:16" x14ac:dyDescent="0.25">
      <c r="A34" s="237" t="s">
        <v>20</v>
      </c>
      <c r="B34" s="244" t="s">
        <v>52</v>
      </c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239"/>
      <c r="N34" s="229"/>
      <c r="O34" s="229"/>
      <c r="P34" s="230"/>
    </row>
    <row r="35" spans="1:16" x14ac:dyDescent="0.25">
      <c r="A35" s="225" t="s">
        <v>22</v>
      </c>
      <c r="B35" s="169" t="s">
        <v>53</v>
      </c>
      <c r="C35" s="19" t="s">
        <v>388</v>
      </c>
      <c r="D35" s="19"/>
      <c r="E35" s="19"/>
      <c r="F35" s="19"/>
      <c r="G35" s="19"/>
      <c r="H35" s="19"/>
      <c r="I35" s="19"/>
      <c r="J35" s="19"/>
      <c r="K35" s="19"/>
      <c r="L35" s="19"/>
      <c r="M35" s="227"/>
      <c r="N35" s="228">
        <v>0.79166666666666663</v>
      </c>
      <c r="O35" s="229"/>
      <c r="P35" s="230"/>
    </row>
    <row r="36" spans="1:16" x14ac:dyDescent="0.25">
      <c r="A36" s="225" t="s">
        <v>24</v>
      </c>
      <c r="B36" s="169" t="s">
        <v>54</v>
      </c>
      <c r="C36" s="19" t="s">
        <v>437</v>
      </c>
      <c r="D36" s="19"/>
      <c r="E36" s="19"/>
      <c r="F36" s="19"/>
      <c r="G36" s="19"/>
      <c r="H36" s="19"/>
      <c r="I36" s="19"/>
      <c r="J36" s="19"/>
      <c r="K36" s="19"/>
      <c r="L36" s="19"/>
      <c r="M36" s="227"/>
      <c r="N36" s="228">
        <v>0.51388888888888884</v>
      </c>
      <c r="O36" s="229"/>
      <c r="P36" s="230"/>
    </row>
    <row r="37" spans="1:16" x14ac:dyDescent="0.25">
      <c r="A37" s="225" t="s">
        <v>11</v>
      </c>
      <c r="B37" s="169" t="s">
        <v>55</v>
      </c>
      <c r="C37" s="19"/>
      <c r="D37" s="19"/>
      <c r="E37" s="19"/>
      <c r="F37" s="19"/>
      <c r="G37" s="19"/>
      <c r="H37" s="19"/>
      <c r="I37" s="19"/>
      <c r="J37" s="19" t="s">
        <v>13</v>
      </c>
      <c r="K37" s="19"/>
      <c r="L37" s="19"/>
      <c r="M37" s="227"/>
      <c r="N37" s="228">
        <v>0.78819444444444442</v>
      </c>
      <c r="O37" s="229"/>
      <c r="P37" s="230"/>
    </row>
    <row r="38" spans="1:16" x14ac:dyDescent="0.25">
      <c r="A38" s="225" t="s">
        <v>14</v>
      </c>
      <c r="B38" s="169" t="s">
        <v>56</v>
      </c>
      <c r="C38" s="19"/>
      <c r="D38" s="19"/>
      <c r="E38" s="19"/>
      <c r="F38" s="19"/>
      <c r="G38" s="19"/>
      <c r="H38" s="88" t="s">
        <v>13</v>
      </c>
      <c r="I38" s="19"/>
      <c r="J38" s="19"/>
      <c r="K38" s="19"/>
      <c r="L38" s="19"/>
      <c r="M38" s="227"/>
      <c r="N38" s="228">
        <v>0.78819444444444442</v>
      </c>
      <c r="O38" s="229"/>
      <c r="P38" s="230"/>
    </row>
    <row r="39" spans="1:16" x14ac:dyDescent="0.25">
      <c r="A39" s="225" t="s">
        <v>16</v>
      </c>
      <c r="B39" s="169" t="s">
        <v>57</v>
      </c>
      <c r="C39" s="19" t="s">
        <v>387</v>
      </c>
      <c r="D39" s="19"/>
      <c r="E39" s="19"/>
      <c r="F39" s="19"/>
      <c r="G39" s="19"/>
      <c r="H39" s="19"/>
      <c r="I39" s="19"/>
      <c r="J39" s="19"/>
      <c r="K39" s="19"/>
      <c r="L39" s="19"/>
      <c r="M39" s="227"/>
      <c r="N39" s="228">
        <v>0.79861111111111116</v>
      </c>
      <c r="O39" s="229"/>
      <c r="P39" s="230"/>
    </row>
    <row r="40" spans="1:16" ht="13.8" thickBot="1" x14ac:dyDescent="0.3">
      <c r="A40" s="234" t="s">
        <v>18</v>
      </c>
      <c r="B40" s="163" t="s">
        <v>58</v>
      </c>
      <c r="C40" s="128"/>
      <c r="D40" s="128"/>
      <c r="E40" s="128"/>
      <c r="F40" s="128"/>
      <c r="G40" s="128"/>
      <c r="H40" s="128"/>
      <c r="I40" s="128" t="s">
        <v>13</v>
      </c>
      <c r="J40" s="128"/>
      <c r="K40" s="128"/>
      <c r="L40" s="128"/>
      <c r="M40" s="236"/>
      <c r="N40" s="228">
        <v>0.76041666666666663</v>
      </c>
      <c r="O40" s="229"/>
      <c r="P40" s="230"/>
    </row>
    <row r="41" spans="1:16" x14ac:dyDescent="0.25">
      <c r="A41" s="245" t="s">
        <v>20</v>
      </c>
      <c r="B41" s="246" t="s">
        <v>59</v>
      </c>
      <c r="C41" s="148"/>
      <c r="D41" s="148"/>
      <c r="E41" s="148"/>
      <c r="F41" s="148"/>
      <c r="G41" s="148"/>
      <c r="H41" s="148"/>
      <c r="I41" s="148"/>
      <c r="J41" s="148"/>
      <c r="K41" s="148" t="s">
        <v>13</v>
      </c>
      <c r="L41" s="148"/>
      <c r="M41" s="247"/>
      <c r="N41" s="228">
        <v>0.78819444444444442</v>
      </c>
      <c r="O41" s="229"/>
      <c r="P41" s="230"/>
    </row>
    <row r="42" spans="1:16" x14ac:dyDescent="0.25">
      <c r="A42" s="225" t="s">
        <v>22</v>
      </c>
      <c r="B42" s="169" t="s">
        <v>60</v>
      </c>
      <c r="C42" s="19"/>
      <c r="D42" s="19"/>
      <c r="E42" s="19"/>
      <c r="F42" s="19" t="s">
        <v>388</v>
      </c>
      <c r="G42" s="19"/>
      <c r="H42" s="19"/>
      <c r="I42" s="19"/>
      <c r="J42" s="19"/>
      <c r="K42" s="19"/>
      <c r="L42" s="19"/>
      <c r="M42" s="227"/>
      <c r="N42" s="228">
        <v>0.79166666666666663</v>
      </c>
      <c r="O42" s="229"/>
      <c r="P42" s="230"/>
    </row>
    <row r="43" spans="1:16" x14ac:dyDescent="0.25">
      <c r="A43" s="225" t="s">
        <v>24</v>
      </c>
      <c r="B43" s="169" t="s">
        <v>61</v>
      </c>
      <c r="C43" s="19"/>
      <c r="D43" s="19"/>
      <c r="E43" s="19"/>
      <c r="F43" s="19" t="s">
        <v>437</v>
      </c>
      <c r="G43" s="19"/>
      <c r="H43" s="19"/>
      <c r="I43" s="19"/>
      <c r="J43" s="19"/>
      <c r="K43" s="19"/>
      <c r="L43" s="19"/>
      <c r="M43" s="227"/>
      <c r="N43" s="228">
        <v>0.51388888888888884</v>
      </c>
      <c r="O43" s="229"/>
      <c r="P43" s="230"/>
    </row>
    <row r="44" spans="1:16" x14ac:dyDescent="0.25">
      <c r="A44" s="248" t="s">
        <v>11</v>
      </c>
      <c r="B44" s="249" t="s">
        <v>62</v>
      </c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233"/>
      <c r="N44" s="229"/>
      <c r="O44" s="229"/>
      <c r="P44" s="230"/>
    </row>
    <row r="45" spans="1:16" x14ac:dyDescent="0.25">
      <c r="A45" s="225" t="s">
        <v>14</v>
      </c>
      <c r="B45" s="169" t="s">
        <v>63</v>
      </c>
      <c r="C45" s="19"/>
      <c r="D45" s="19"/>
      <c r="E45" s="19"/>
      <c r="F45" s="19"/>
      <c r="G45" s="19"/>
      <c r="H45" s="19"/>
      <c r="I45" s="19"/>
      <c r="J45" s="19" t="s">
        <v>13</v>
      </c>
      <c r="K45" s="19"/>
      <c r="L45" s="19"/>
      <c r="M45" s="227"/>
      <c r="N45" s="228">
        <v>0.78819444444444442</v>
      </c>
      <c r="O45" s="229"/>
      <c r="P45" s="230"/>
    </row>
    <row r="46" spans="1:16" x14ac:dyDescent="0.25">
      <c r="A46" s="225" t="s">
        <v>16</v>
      </c>
      <c r="B46" s="169" t="s">
        <v>64</v>
      </c>
      <c r="C46" s="19"/>
      <c r="D46" s="19"/>
      <c r="E46" s="19"/>
      <c r="F46" s="19"/>
      <c r="G46" s="19"/>
      <c r="H46" s="19" t="s">
        <v>387</v>
      </c>
      <c r="I46" s="19"/>
      <c r="J46" s="19"/>
      <c r="K46" s="19"/>
      <c r="L46" s="19"/>
      <c r="M46" s="227"/>
      <c r="N46" s="228">
        <v>0.79861111111111116</v>
      </c>
      <c r="O46" s="229"/>
      <c r="P46" s="230"/>
    </row>
    <row r="47" spans="1:16" ht="13.8" thickBot="1" x14ac:dyDescent="0.3">
      <c r="A47" s="234" t="s">
        <v>18</v>
      </c>
      <c r="B47" s="163" t="s">
        <v>65</v>
      </c>
      <c r="C47" s="128" t="s">
        <v>13</v>
      </c>
      <c r="D47" s="128"/>
      <c r="E47" s="128"/>
      <c r="F47" s="128"/>
      <c r="G47" s="128"/>
      <c r="H47" s="128"/>
      <c r="I47" s="128"/>
      <c r="J47" s="128"/>
      <c r="K47" s="128"/>
      <c r="L47" s="128" t="s">
        <v>437</v>
      </c>
      <c r="M47" s="236"/>
      <c r="N47" s="228">
        <v>0.76041666666666663</v>
      </c>
      <c r="O47" s="228">
        <v>0.53125</v>
      </c>
      <c r="P47" s="230"/>
    </row>
    <row r="48" spans="1:16" x14ac:dyDescent="0.25">
      <c r="A48" s="245" t="s">
        <v>20</v>
      </c>
      <c r="B48" s="246" t="s">
        <v>66</v>
      </c>
      <c r="C48" s="148"/>
      <c r="D48" s="148"/>
      <c r="E48" s="148"/>
      <c r="F48" s="148" t="s">
        <v>437</v>
      </c>
      <c r="G48" s="148"/>
      <c r="H48" s="148"/>
      <c r="I48" s="148"/>
      <c r="J48" s="148"/>
      <c r="K48" s="148" t="s">
        <v>13</v>
      </c>
      <c r="L48" s="148"/>
      <c r="M48" s="247"/>
      <c r="N48" s="228">
        <v>0.51388888888888884</v>
      </c>
      <c r="O48" s="228">
        <v>0.78819444444444442</v>
      </c>
      <c r="P48" s="230"/>
    </row>
    <row r="49" spans="1:16" x14ac:dyDescent="0.25">
      <c r="A49" s="225" t="s">
        <v>22</v>
      </c>
      <c r="B49" s="169" t="s">
        <v>67</v>
      </c>
      <c r="C49" s="19"/>
      <c r="D49" s="19"/>
      <c r="E49" s="19"/>
      <c r="F49" s="19"/>
      <c r="G49" s="19"/>
      <c r="H49" s="19"/>
      <c r="I49" s="19" t="s">
        <v>388</v>
      </c>
      <c r="J49" s="19"/>
      <c r="K49" s="19"/>
      <c r="L49" s="19"/>
      <c r="M49" s="227"/>
      <c r="N49" s="228">
        <v>0.79166666666666663</v>
      </c>
      <c r="O49" s="229"/>
      <c r="P49" s="230"/>
    </row>
    <row r="50" spans="1:16" x14ac:dyDescent="0.25">
      <c r="A50" s="225" t="s">
        <v>24</v>
      </c>
      <c r="B50" s="169" t="s">
        <v>68</v>
      </c>
      <c r="C50" s="19" t="s">
        <v>391</v>
      </c>
      <c r="D50" s="19"/>
      <c r="E50" s="19"/>
      <c r="F50" s="19"/>
      <c r="G50" s="19"/>
      <c r="H50" s="19"/>
      <c r="I50" s="19"/>
      <c r="J50" s="19"/>
      <c r="K50" s="19"/>
      <c r="L50" s="19"/>
      <c r="M50" s="227"/>
      <c r="N50" s="228">
        <v>0.76875000000000004</v>
      </c>
      <c r="O50" s="229"/>
      <c r="P50" s="230"/>
    </row>
    <row r="51" spans="1:16" x14ac:dyDescent="0.25">
      <c r="A51" s="231" t="s">
        <v>11</v>
      </c>
      <c r="B51" s="249" t="s">
        <v>69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233"/>
      <c r="N51" s="229"/>
      <c r="O51" s="229"/>
      <c r="P51" s="230"/>
    </row>
    <row r="52" spans="1:16" x14ac:dyDescent="0.25">
      <c r="A52" s="248" t="s">
        <v>14</v>
      </c>
      <c r="B52" s="249" t="s">
        <v>70</v>
      </c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233"/>
      <c r="N52" s="229"/>
      <c r="O52" s="229"/>
      <c r="P52" s="230"/>
    </row>
    <row r="53" spans="1:16" x14ac:dyDescent="0.25">
      <c r="A53" s="225" t="s">
        <v>16</v>
      </c>
      <c r="B53" s="169" t="s">
        <v>71</v>
      </c>
      <c r="C53" s="19"/>
      <c r="D53" s="19"/>
      <c r="E53" s="19"/>
      <c r="F53" s="19"/>
      <c r="G53" s="19"/>
      <c r="H53" s="19"/>
      <c r="I53" s="19"/>
      <c r="J53" s="19" t="s">
        <v>387</v>
      </c>
      <c r="K53" s="19"/>
      <c r="L53" s="19"/>
      <c r="M53" s="227"/>
      <c r="N53" s="228">
        <v>0.79861111111111116</v>
      </c>
      <c r="O53" s="229"/>
      <c r="P53" s="230"/>
    </row>
    <row r="54" spans="1:16" ht="13.8" thickBot="1" x14ac:dyDescent="0.3">
      <c r="A54" s="234" t="s">
        <v>18</v>
      </c>
      <c r="B54" s="163" t="s">
        <v>72</v>
      </c>
      <c r="C54" s="128"/>
      <c r="D54" s="128"/>
      <c r="E54" s="128"/>
      <c r="F54" s="128" t="s">
        <v>13</v>
      </c>
      <c r="G54" s="128"/>
      <c r="H54" s="128"/>
      <c r="I54" s="128"/>
      <c r="J54" s="128"/>
      <c r="K54" s="128"/>
      <c r="L54" s="128"/>
      <c r="M54" s="236"/>
      <c r="N54" s="228">
        <v>0.76041666666666663</v>
      </c>
      <c r="O54" s="229"/>
      <c r="P54" s="230"/>
    </row>
    <row r="55" spans="1:16" x14ac:dyDescent="0.25">
      <c r="A55" s="250" t="s">
        <v>20</v>
      </c>
      <c r="B55" s="246" t="s">
        <v>73</v>
      </c>
      <c r="C55" s="148"/>
      <c r="D55" s="148"/>
      <c r="E55" s="148"/>
      <c r="F55" s="148"/>
      <c r="G55" s="148"/>
      <c r="H55" s="148" t="s">
        <v>13</v>
      </c>
      <c r="I55" s="148"/>
      <c r="J55" s="148"/>
      <c r="K55" s="148" t="s">
        <v>441</v>
      </c>
      <c r="L55" s="148"/>
      <c r="M55" s="247"/>
      <c r="N55" s="228">
        <v>0.78819444444444442</v>
      </c>
      <c r="O55" s="228">
        <v>0.45833333333333331</v>
      </c>
      <c r="P55" s="230" t="s">
        <v>455</v>
      </c>
    </row>
    <row r="56" spans="1:16" x14ac:dyDescent="0.25">
      <c r="A56" s="225" t="s">
        <v>22</v>
      </c>
      <c r="B56" s="169" t="s">
        <v>74</v>
      </c>
      <c r="C56" s="19" t="s">
        <v>388</v>
      </c>
      <c r="D56" s="19"/>
      <c r="E56" s="19"/>
      <c r="F56" s="19"/>
      <c r="G56" s="19"/>
      <c r="H56" s="19"/>
      <c r="I56" s="19"/>
      <c r="J56" s="19"/>
      <c r="K56" s="19"/>
      <c r="L56" s="19"/>
      <c r="M56" s="227"/>
      <c r="N56" s="228">
        <v>0.79166666666666663</v>
      </c>
      <c r="O56" s="229"/>
      <c r="P56" s="230"/>
    </row>
    <row r="57" spans="1:16" x14ac:dyDescent="0.25">
      <c r="A57" s="231" t="s">
        <v>24</v>
      </c>
      <c r="B57" s="249" t="s">
        <v>75</v>
      </c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233"/>
      <c r="N57" s="229"/>
      <c r="O57" s="229"/>
      <c r="P57" s="230"/>
    </row>
    <row r="58" spans="1:16" x14ac:dyDescent="0.25">
      <c r="A58" s="231" t="s">
        <v>11</v>
      </c>
      <c r="B58" s="249" t="s">
        <v>76</v>
      </c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233"/>
      <c r="N58" s="229"/>
      <c r="O58" s="229"/>
      <c r="P58" s="230"/>
    </row>
    <row r="59" spans="1:16" x14ac:dyDescent="0.25">
      <c r="A59" s="225" t="s">
        <v>14</v>
      </c>
      <c r="B59" s="169" t="s">
        <v>77</v>
      </c>
      <c r="C59" s="19"/>
      <c r="D59" s="19"/>
      <c r="E59" s="19"/>
      <c r="F59" s="19"/>
      <c r="G59" s="19"/>
      <c r="H59" s="19"/>
      <c r="I59" s="19" t="s">
        <v>13</v>
      </c>
      <c r="J59" s="19"/>
      <c r="K59" s="19"/>
      <c r="L59" s="19"/>
      <c r="M59" s="227"/>
      <c r="N59" s="228">
        <v>0.78819444444444442</v>
      </c>
      <c r="O59" s="229"/>
      <c r="P59" s="230"/>
    </row>
    <row r="60" spans="1:16" x14ac:dyDescent="0.25">
      <c r="A60" s="251" t="s">
        <v>16</v>
      </c>
      <c r="B60" s="169" t="s">
        <v>78</v>
      </c>
      <c r="C60" s="19" t="s">
        <v>387</v>
      </c>
      <c r="D60" s="19"/>
      <c r="E60" s="19"/>
      <c r="F60" s="19"/>
      <c r="G60" s="19"/>
      <c r="H60" s="19"/>
      <c r="I60" s="19"/>
      <c r="J60" s="19"/>
      <c r="K60" s="19"/>
      <c r="L60" s="19" t="s">
        <v>440</v>
      </c>
      <c r="M60" s="227"/>
      <c r="N60" s="228">
        <v>0.79861111111111116</v>
      </c>
      <c r="O60" s="228">
        <v>0.5</v>
      </c>
      <c r="P60" s="230"/>
    </row>
    <row r="61" spans="1:16" ht="13.8" thickBot="1" x14ac:dyDescent="0.3">
      <c r="A61" s="252" t="s">
        <v>18</v>
      </c>
      <c r="B61" s="163" t="s">
        <v>79</v>
      </c>
      <c r="C61" s="128"/>
      <c r="D61" s="128"/>
      <c r="E61" s="128"/>
      <c r="F61" s="128"/>
      <c r="G61" s="128"/>
      <c r="H61" s="128"/>
      <c r="I61" s="128"/>
      <c r="J61" s="128"/>
      <c r="K61" s="128" t="s">
        <v>13</v>
      </c>
      <c r="L61" s="128"/>
      <c r="M61" s="236"/>
      <c r="N61" s="228">
        <v>0.76041666666666663</v>
      </c>
      <c r="O61" s="229"/>
      <c r="P61" s="230"/>
    </row>
    <row r="62" spans="1:16" x14ac:dyDescent="0.25">
      <c r="A62" s="250" t="s">
        <v>20</v>
      </c>
      <c r="B62" s="246" t="s">
        <v>80</v>
      </c>
      <c r="C62" s="148"/>
      <c r="D62" s="148"/>
      <c r="E62" s="148"/>
      <c r="F62" s="148"/>
      <c r="G62" s="148"/>
      <c r="H62" s="148"/>
      <c r="I62" s="148"/>
      <c r="J62" s="148" t="s">
        <v>13</v>
      </c>
      <c r="K62" s="148"/>
      <c r="L62" s="148"/>
      <c r="M62" s="247"/>
      <c r="N62" s="228">
        <v>0.78819444444444442</v>
      </c>
      <c r="O62" s="229"/>
      <c r="P62" s="230"/>
    </row>
    <row r="63" spans="1:16" x14ac:dyDescent="0.25">
      <c r="A63" s="225" t="s">
        <v>22</v>
      </c>
      <c r="B63" s="169" t="s">
        <v>81</v>
      </c>
      <c r="C63" s="19"/>
      <c r="D63" s="19"/>
      <c r="E63" s="19"/>
      <c r="F63" s="19" t="s">
        <v>388</v>
      </c>
      <c r="G63" s="19"/>
      <c r="H63" s="19"/>
      <c r="I63" s="19"/>
      <c r="J63" s="19"/>
      <c r="K63" s="19"/>
      <c r="L63" s="19"/>
      <c r="M63" s="227"/>
      <c r="N63" s="228">
        <v>0.79166666666666663</v>
      </c>
      <c r="O63" s="229"/>
      <c r="P63" s="230"/>
    </row>
    <row r="64" spans="1:16" x14ac:dyDescent="0.25">
      <c r="A64" s="225" t="s">
        <v>24</v>
      </c>
      <c r="B64" s="169" t="s">
        <v>82</v>
      </c>
      <c r="C64" s="19"/>
      <c r="D64" s="19"/>
      <c r="E64" s="19"/>
      <c r="F64" s="19" t="s">
        <v>437</v>
      </c>
      <c r="G64" s="19"/>
      <c r="H64" s="19"/>
      <c r="I64" s="19"/>
      <c r="J64" s="19"/>
      <c r="K64" s="19"/>
      <c r="L64" s="19"/>
      <c r="M64" s="227"/>
      <c r="N64" s="228">
        <v>0.51388888888888884</v>
      </c>
      <c r="O64" s="229"/>
      <c r="P64" s="230"/>
    </row>
    <row r="65" spans="1:16" x14ac:dyDescent="0.25">
      <c r="A65" s="231" t="s">
        <v>11</v>
      </c>
      <c r="B65" s="249" t="s">
        <v>83</v>
      </c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233"/>
      <c r="N65" s="229"/>
      <c r="O65" s="229"/>
      <c r="P65" s="230"/>
    </row>
    <row r="66" spans="1:16" x14ac:dyDescent="0.25">
      <c r="A66" s="225" t="s">
        <v>14</v>
      </c>
      <c r="B66" s="169" t="s">
        <v>84</v>
      </c>
      <c r="C66" s="19"/>
      <c r="D66" s="19"/>
      <c r="E66" s="19"/>
      <c r="F66" s="19"/>
      <c r="G66" s="19"/>
      <c r="H66" s="19" t="s">
        <v>13</v>
      </c>
      <c r="I66" s="19"/>
      <c r="J66" s="19"/>
      <c r="K66" s="19"/>
      <c r="L66" s="19"/>
      <c r="M66" s="227"/>
      <c r="N66" s="228">
        <v>0.78819444444444442</v>
      </c>
      <c r="O66" s="229"/>
      <c r="P66" s="230"/>
    </row>
    <row r="67" spans="1:16" x14ac:dyDescent="0.25">
      <c r="A67" s="225" t="s">
        <v>16</v>
      </c>
      <c r="B67" s="169" t="s">
        <v>85</v>
      </c>
      <c r="C67" s="19"/>
      <c r="D67" s="19"/>
      <c r="E67" s="19"/>
      <c r="F67" s="19"/>
      <c r="G67" s="19"/>
      <c r="H67" s="19"/>
      <c r="I67" s="19" t="s">
        <v>387</v>
      </c>
      <c r="J67" s="19"/>
      <c r="K67" s="19"/>
      <c r="L67" s="19"/>
      <c r="M67" s="227"/>
      <c r="N67" s="228">
        <v>0.79861111111111116</v>
      </c>
      <c r="O67" s="229"/>
      <c r="P67" s="230"/>
    </row>
    <row r="68" spans="1:16" ht="13.8" thickBot="1" x14ac:dyDescent="0.3">
      <c r="A68" s="234" t="s">
        <v>18</v>
      </c>
      <c r="B68" s="163" t="s">
        <v>86</v>
      </c>
      <c r="C68" s="128" t="s">
        <v>13</v>
      </c>
      <c r="D68" s="128"/>
      <c r="E68" s="128"/>
      <c r="F68" s="128"/>
      <c r="G68" s="128"/>
      <c r="H68" s="128"/>
      <c r="I68" s="128"/>
      <c r="J68" s="128"/>
      <c r="K68" s="128"/>
      <c r="L68" s="128"/>
      <c r="M68" s="236"/>
      <c r="N68" s="228">
        <v>0.76041666666666663</v>
      </c>
      <c r="O68" s="229"/>
      <c r="P68" s="230"/>
    </row>
    <row r="69" spans="1:16" x14ac:dyDescent="0.25">
      <c r="A69" s="245" t="s">
        <v>20</v>
      </c>
      <c r="B69" s="246" t="s">
        <v>87</v>
      </c>
      <c r="C69" s="148"/>
      <c r="D69" s="148"/>
      <c r="E69" s="148"/>
      <c r="F69" s="148" t="s">
        <v>13</v>
      </c>
      <c r="G69" s="148"/>
      <c r="H69" s="148"/>
      <c r="I69" s="148"/>
      <c r="J69" s="148"/>
      <c r="K69" s="148"/>
      <c r="L69" s="148"/>
      <c r="M69" s="247"/>
      <c r="N69" s="228">
        <v>0.78819444444444442</v>
      </c>
      <c r="O69" s="229"/>
      <c r="P69" s="230"/>
    </row>
    <row r="70" spans="1:16" x14ac:dyDescent="0.25">
      <c r="A70" s="225" t="s">
        <v>22</v>
      </c>
      <c r="B70" s="169" t="s">
        <v>88</v>
      </c>
      <c r="C70" s="19"/>
      <c r="D70" s="19"/>
      <c r="E70" s="19"/>
      <c r="F70" s="19"/>
      <c r="G70" s="19"/>
      <c r="H70" s="19"/>
      <c r="I70" s="19"/>
      <c r="J70" s="19"/>
      <c r="K70" s="19" t="s">
        <v>388</v>
      </c>
      <c r="L70" s="19"/>
      <c r="M70" s="227"/>
      <c r="N70" s="228">
        <v>0.79166666666666663</v>
      </c>
      <c r="O70" s="229"/>
      <c r="P70" s="230"/>
    </row>
    <row r="71" spans="1:16" x14ac:dyDescent="0.25">
      <c r="A71" s="225" t="s">
        <v>24</v>
      </c>
      <c r="B71" s="169" t="s">
        <v>89</v>
      </c>
      <c r="C71" s="19"/>
      <c r="D71" s="19" t="s">
        <v>437</v>
      </c>
      <c r="E71" s="19"/>
      <c r="F71" s="19"/>
      <c r="G71" s="19"/>
      <c r="H71" s="19"/>
      <c r="I71" s="19"/>
      <c r="J71" s="19"/>
      <c r="K71" s="19"/>
      <c r="L71" s="19"/>
      <c r="M71" s="227"/>
      <c r="N71" s="228">
        <v>0.51388888888888884</v>
      </c>
      <c r="O71" s="229"/>
      <c r="P71" s="230"/>
    </row>
    <row r="72" spans="1:16" x14ac:dyDescent="0.25">
      <c r="A72" s="248" t="s">
        <v>11</v>
      </c>
      <c r="B72" s="249" t="s">
        <v>90</v>
      </c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233"/>
      <c r="N72" s="229"/>
      <c r="O72" s="229"/>
      <c r="P72" s="230"/>
    </row>
    <row r="73" spans="1:16" x14ac:dyDescent="0.25">
      <c r="A73" s="225" t="s">
        <v>14</v>
      </c>
      <c r="B73" s="169" t="s">
        <v>91</v>
      </c>
      <c r="C73" s="19"/>
      <c r="D73" s="19"/>
      <c r="E73" s="19"/>
      <c r="F73" s="19"/>
      <c r="G73" s="19"/>
      <c r="H73" s="19" t="s">
        <v>13</v>
      </c>
      <c r="I73" s="19"/>
      <c r="J73" s="19"/>
      <c r="K73" s="19"/>
      <c r="L73" s="19"/>
      <c r="M73" s="227"/>
      <c r="N73" s="228">
        <v>0.78819444444444442</v>
      </c>
      <c r="O73" s="229"/>
      <c r="P73" s="230"/>
    </row>
    <row r="74" spans="1:16" x14ac:dyDescent="0.25">
      <c r="A74" s="225" t="s">
        <v>16</v>
      </c>
      <c r="B74" s="169" t="s">
        <v>92</v>
      </c>
      <c r="C74" s="19" t="s">
        <v>434</v>
      </c>
      <c r="D74" s="19"/>
      <c r="E74" s="19"/>
      <c r="F74" s="19"/>
      <c r="G74" s="19"/>
      <c r="H74" s="19"/>
      <c r="I74" s="19"/>
      <c r="J74" s="19"/>
      <c r="K74" s="19"/>
      <c r="L74" s="19" t="s">
        <v>439</v>
      </c>
      <c r="M74" s="227"/>
      <c r="N74" s="228">
        <v>0.63888888888888884</v>
      </c>
      <c r="O74" s="228">
        <v>0.81597222222222221</v>
      </c>
      <c r="P74" s="230"/>
    </row>
    <row r="75" spans="1:16" ht="13.8" thickBot="1" x14ac:dyDescent="0.3">
      <c r="A75" s="234" t="s">
        <v>18</v>
      </c>
      <c r="B75" s="163" t="s">
        <v>93</v>
      </c>
      <c r="C75" s="128"/>
      <c r="D75" s="128"/>
      <c r="E75" s="128"/>
      <c r="F75" s="128"/>
      <c r="G75" s="128"/>
      <c r="H75" s="128"/>
      <c r="I75" s="128"/>
      <c r="J75" s="128" t="s">
        <v>13</v>
      </c>
      <c r="K75" s="128"/>
      <c r="L75" s="128"/>
      <c r="M75" s="236"/>
      <c r="N75" s="228">
        <v>0.76041666666666663</v>
      </c>
      <c r="O75" s="229"/>
      <c r="P75" s="230"/>
    </row>
    <row r="76" spans="1:16" x14ac:dyDescent="0.25">
      <c r="A76" s="245" t="s">
        <v>20</v>
      </c>
      <c r="B76" s="246" t="s">
        <v>94</v>
      </c>
      <c r="C76" s="148"/>
      <c r="D76" s="148"/>
      <c r="E76" s="148"/>
      <c r="F76" s="148" t="s">
        <v>441</v>
      </c>
      <c r="G76" s="148"/>
      <c r="H76" s="148"/>
      <c r="I76" s="148"/>
      <c r="J76" s="148"/>
      <c r="K76" s="148"/>
      <c r="L76" s="148"/>
      <c r="M76" s="247"/>
      <c r="N76" s="228">
        <v>0.45833333333333331</v>
      </c>
      <c r="O76" s="229"/>
      <c r="P76" s="230" t="s">
        <v>455</v>
      </c>
    </row>
    <row r="77" spans="1:16" x14ac:dyDescent="0.25">
      <c r="A77" s="225" t="s">
        <v>22</v>
      </c>
      <c r="B77" s="169" t="s">
        <v>95</v>
      </c>
      <c r="C77" s="19" t="s">
        <v>388</v>
      </c>
      <c r="D77" s="19"/>
      <c r="E77" s="19"/>
      <c r="F77" s="19"/>
      <c r="G77" s="19"/>
      <c r="H77" s="19"/>
      <c r="I77" s="19"/>
      <c r="J77" s="19"/>
      <c r="K77" s="19"/>
      <c r="L77" s="19"/>
      <c r="M77" s="227"/>
      <c r="N77" s="228">
        <v>0.79166666666666663</v>
      </c>
      <c r="O77" s="229"/>
      <c r="P77" s="230"/>
    </row>
    <row r="78" spans="1:16" x14ac:dyDescent="0.25">
      <c r="A78" s="231" t="s">
        <v>24</v>
      </c>
      <c r="B78" s="249" t="s">
        <v>96</v>
      </c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233"/>
      <c r="N78" s="229"/>
      <c r="O78" s="229"/>
      <c r="P78" s="230"/>
    </row>
    <row r="79" spans="1:16" x14ac:dyDescent="0.25">
      <c r="A79" s="225" t="s">
        <v>11</v>
      </c>
      <c r="B79" s="169" t="s">
        <v>97</v>
      </c>
      <c r="C79" s="19"/>
      <c r="D79" s="19"/>
      <c r="E79" s="19"/>
      <c r="F79" s="19"/>
      <c r="G79" s="19"/>
      <c r="H79" s="19"/>
      <c r="I79" s="19" t="s">
        <v>13</v>
      </c>
      <c r="J79" s="19"/>
      <c r="K79" s="19"/>
      <c r="L79" s="19"/>
      <c r="M79" s="227"/>
      <c r="N79" s="228">
        <v>0.78819444444444442</v>
      </c>
      <c r="O79" s="229"/>
      <c r="P79" s="230"/>
    </row>
    <row r="80" spans="1:16" x14ac:dyDescent="0.25">
      <c r="A80" s="241" t="s">
        <v>14</v>
      </c>
      <c r="B80" s="169" t="s">
        <v>98</v>
      </c>
      <c r="C80" s="19"/>
      <c r="D80" s="19"/>
      <c r="E80" s="19"/>
      <c r="F80" s="19"/>
      <c r="G80" s="19"/>
      <c r="H80" s="19"/>
      <c r="I80" s="19"/>
      <c r="J80" s="19"/>
      <c r="K80" s="19" t="s">
        <v>13</v>
      </c>
      <c r="L80" s="19"/>
      <c r="M80" s="227"/>
      <c r="N80" s="228">
        <v>0.78819444444444442</v>
      </c>
      <c r="O80" s="229"/>
      <c r="P80" s="230"/>
    </row>
    <row r="81" spans="1:16" x14ac:dyDescent="0.25">
      <c r="A81" s="225" t="s">
        <v>16</v>
      </c>
      <c r="B81" s="169" t="s">
        <v>99</v>
      </c>
      <c r="C81" s="19"/>
      <c r="D81" s="19" t="s">
        <v>387</v>
      </c>
      <c r="E81" s="19"/>
      <c r="F81" s="19"/>
      <c r="G81" s="19"/>
      <c r="H81" s="19"/>
      <c r="I81" s="19"/>
      <c r="J81" s="19"/>
      <c r="K81" s="19"/>
      <c r="L81" s="19"/>
      <c r="M81" s="227"/>
      <c r="N81" s="228">
        <v>0.79861111111111116</v>
      </c>
      <c r="O81" s="229"/>
      <c r="P81" s="230"/>
    </row>
    <row r="82" spans="1:16" ht="13.8" thickBot="1" x14ac:dyDescent="0.3">
      <c r="A82" s="234" t="s">
        <v>18</v>
      </c>
      <c r="B82" s="163" t="s">
        <v>100</v>
      </c>
      <c r="C82" s="128"/>
      <c r="D82" s="128"/>
      <c r="E82" s="128"/>
      <c r="F82" s="128" t="s">
        <v>13</v>
      </c>
      <c r="G82" s="128"/>
      <c r="H82" s="128"/>
      <c r="I82" s="128"/>
      <c r="J82" s="128"/>
      <c r="K82" s="128"/>
      <c r="L82" s="128"/>
      <c r="M82" s="236"/>
      <c r="N82" s="228">
        <v>0.76041666666666663</v>
      </c>
      <c r="O82" s="229"/>
      <c r="P82" s="230"/>
    </row>
    <row r="83" spans="1:16" x14ac:dyDescent="0.25">
      <c r="A83" s="250" t="s">
        <v>20</v>
      </c>
      <c r="B83" s="246" t="s">
        <v>101</v>
      </c>
      <c r="C83" s="148"/>
      <c r="D83" s="148"/>
      <c r="E83" s="148"/>
      <c r="F83" s="148"/>
      <c r="G83" s="148"/>
      <c r="H83" s="148" t="s">
        <v>13</v>
      </c>
      <c r="I83" s="148"/>
      <c r="J83" s="148"/>
      <c r="K83" s="148"/>
      <c r="L83" s="148"/>
      <c r="M83" s="247"/>
      <c r="N83" s="228">
        <v>0.78819444444444442</v>
      </c>
      <c r="O83" s="229"/>
      <c r="P83" s="230"/>
    </row>
    <row r="84" spans="1:16" x14ac:dyDescent="0.25">
      <c r="A84" s="225" t="s">
        <v>22</v>
      </c>
      <c r="B84" s="169" t="s">
        <v>102</v>
      </c>
      <c r="C84" s="19" t="s">
        <v>388</v>
      </c>
      <c r="D84" s="19"/>
      <c r="E84" s="19"/>
      <c r="F84" s="19"/>
      <c r="G84" s="19"/>
      <c r="H84" s="19"/>
      <c r="I84" s="19"/>
      <c r="J84" s="19"/>
      <c r="K84" s="19"/>
      <c r="L84" s="19"/>
      <c r="M84" s="227"/>
      <c r="N84" s="228">
        <v>0.79166666666666663</v>
      </c>
      <c r="O84" s="229"/>
      <c r="P84" s="230"/>
    </row>
    <row r="85" spans="1:16" x14ac:dyDescent="0.25">
      <c r="A85" s="225" t="s">
        <v>24</v>
      </c>
      <c r="B85" s="169" t="s">
        <v>103</v>
      </c>
      <c r="C85" s="19" t="s">
        <v>437</v>
      </c>
      <c r="D85" s="19"/>
      <c r="E85" s="19"/>
      <c r="F85" s="19"/>
      <c r="G85" s="19"/>
      <c r="H85" s="19"/>
      <c r="I85" s="19"/>
      <c r="J85" s="19"/>
      <c r="K85" s="19"/>
      <c r="L85" s="19"/>
      <c r="M85" s="227"/>
      <c r="N85" s="228">
        <v>0.51388888888888884</v>
      </c>
      <c r="O85" s="229"/>
      <c r="P85" s="230"/>
    </row>
    <row r="86" spans="1:16" x14ac:dyDescent="0.25">
      <c r="A86" s="225" t="s">
        <v>11</v>
      </c>
      <c r="B86" s="169" t="s">
        <v>104</v>
      </c>
      <c r="C86" s="19"/>
      <c r="D86" s="19"/>
      <c r="E86" s="19"/>
      <c r="F86" s="19"/>
      <c r="G86" s="19"/>
      <c r="H86" s="19"/>
      <c r="I86" s="19"/>
      <c r="J86" s="19" t="s">
        <v>13</v>
      </c>
      <c r="K86" s="19"/>
      <c r="L86" s="19"/>
      <c r="M86" s="227"/>
      <c r="N86" s="228">
        <v>0.78819444444444442</v>
      </c>
      <c r="O86" s="229"/>
      <c r="P86" s="230"/>
    </row>
    <row r="87" spans="1:16" x14ac:dyDescent="0.25">
      <c r="A87" s="225" t="s">
        <v>14</v>
      </c>
      <c r="B87" s="169" t="s">
        <v>105</v>
      </c>
      <c r="C87" s="19"/>
      <c r="D87" s="19"/>
      <c r="E87" s="19"/>
      <c r="F87" s="19"/>
      <c r="G87" s="19" t="s">
        <v>13</v>
      </c>
      <c r="H87" s="19"/>
      <c r="I87" s="19"/>
      <c r="J87" s="19"/>
      <c r="K87" s="19"/>
      <c r="L87" s="19"/>
      <c r="M87" s="227"/>
      <c r="N87" s="228">
        <v>0.78819444444444442</v>
      </c>
      <c r="O87" s="229"/>
      <c r="P87" s="230"/>
    </row>
    <row r="88" spans="1:16" x14ac:dyDescent="0.25">
      <c r="A88" s="225" t="s">
        <v>16</v>
      </c>
      <c r="B88" s="169" t="s">
        <v>106</v>
      </c>
      <c r="C88" s="19"/>
      <c r="D88" s="19"/>
      <c r="E88" s="19"/>
      <c r="F88" s="19"/>
      <c r="G88" s="19"/>
      <c r="H88" s="19"/>
      <c r="I88" s="19"/>
      <c r="J88" s="19"/>
      <c r="K88" s="19" t="s">
        <v>387</v>
      </c>
      <c r="L88" s="19"/>
      <c r="M88" s="227"/>
      <c r="N88" s="228">
        <v>0.79861111111111116</v>
      </c>
      <c r="O88" s="229"/>
      <c r="P88" s="230"/>
    </row>
    <row r="89" spans="1:16" ht="13.8" thickBot="1" x14ac:dyDescent="0.3">
      <c r="A89" s="234" t="s">
        <v>18</v>
      </c>
      <c r="B89" s="163" t="s">
        <v>107</v>
      </c>
      <c r="C89" s="128"/>
      <c r="D89" s="128"/>
      <c r="E89" s="128"/>
      <c r="F89" s="128"/>
      <c r="G89" s="128"/>
      <c r="H89" s="128"/>
      <c r="I89" s="128" t="s">
        <v>13</v>
      </c>
      <c r="J89" s="128"/>
      <c r="K89" s="128"/>
      <c r="L89" s="128"/>
      <c r="M89" s="236"/>
      <c r="N89" s="228">
        <v>0.76041666666666663</v>
      </c>
      <c r="O89" s="229"/>
      <c r="P89" s="230"/>
    </row>
    <row r="90" spans="1:16" x14ac:dyDescent="0.25">
      <c r="A90" s="237" t="s">
        <v>20</v>
      </c>
      <c r="B90" s="244" t="s">
        <v>108</v>
      </c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239"/>
      <c r="N90" s="229"/>
      <c r="O90" s="229"/>
      <c r="P90" s="230"/>
    </row>
    <row r="91" spans="1:16" x14ac:dyDescent="0.25">
      <c r="A91" s="253" t="s">
        <v>22</v>
      </c>
      <c r="B91" s="169" t="s">
        <v>109</v>
      </c>
      <c r="C91" s="19" t="s">
        <v>388</v>
      </c>
      <c r="D91" s="19"/>
      <c r="E91" s="19"/>
      <c r="F91" s="19"/>
      <c r="G91" s="19"/>
      <c r="H91" s="19"/>
      <c r="I91" s="19"/>
      <c r="J91" s="19"/>
      <c r="K91" s="19"/>
      <c r="L91" s="19"/>
      <c r="M91" s="227"/>
      <c r="N91" s="228">
        <v>0.79166666666666663</v>
      </c>
      <c r="O91" s="229"/>
      <c r="P91" s="230"/>
    </row>
    <row r="92" spans="1:16" x14ac:dyDescent="0.25">
      <c r="A92" s="254" t="s">
        <v>24</v>
      </c>
      <c r="B92" s="255" t="s">
        <v>110</v>
      </c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256"/>
      <c r="N92" s="229"/>
      <c r="O92" s="229"/>
      <c r="P92" s="230"/>
    </row>
    <row r="93" spans="1:16" x14ac:dyDescent="0.25">
      <c r="A93" s="257" t="s">
        <v>11</v>
      </c>
      <c r="B93" s="133" t="s">
        <v>111</v>
      </c>
      <c r="C93" s="111"/>
      <c r="D93" s="111" t="s">
        <v>13</v>
      </c>
      <c r="E93" s="111"/>
      <c r="F93" s="111"/>
      <c r="G93" s="111"/>
      <c r="H93" s="111"/>
      <c r="I93" s="111"/>
      <c r="J93" s="111"/>
      <c r="K93" s="111"/>
      <c r="L93" s="111"/>
      <c r="M93" s="258"/>
      <c r="N93" s="228">
        <v>0.625</v>
      </c>
      <c r="O93" s="229"/>
      <c r="P93" s="230"/>
    </row>
    <row r="94" spans="1:16" x14ac:dyDescent="0.25">
      <c r="A94" s="259" t="s">
        <v>14</v>
      </c>
      <c r="B94" s="133" t="s">
        <v>112</v>
      </c>
      <c r="C94" s="111"/>
      <c r="D94" s="111"/>
      <c r="E94" s="111"/>
      <c r="F94" s="111"/>
      <c r="G94" s="111" t="s">
        <v>390</v>
      </c>
      <c r="H94" s="111"/>
      <c r="I94" s="111"/>
      <c r="J94" s="111"/>
      <c r="K94" s="111"/>
      <c r="L94" s="111"/>
      <c r="M94" s="258"/>
      <c r="N94" s="228">
        <v>0.76041666666666663</v>
      </c>
      <c r="O94" s="229"/>
      <c r="P94" s="230"/>
    </row>
    <row r="95" spans="1:16" x14ac:dyDescent="0.25">
      <c r="A95" s="242" t="s">
        <v>16</v>
      </c>
      <c r="B95" s="169" t="s">
        <v>113</v>
      </c>
      <c r="C95" s="19"/>
      <c r="D95" s="19"/>
      <c r="E95" s="19"/>
      <c r="F95" s="19"/>
      <c r="G95" s="19" t="s">
        <v>434</v>
      </c>
      <c r="H95" s="19"/>
      <c r="I95" s="19"/>
      <c r="J95" s="19"/>
      <c r="K95" s="19"/>
      <c r="L95" s="19" t="s">
        <v>439</v>
      </c>
      <c r="M95" s="227"/>
      <c r="N95" s="228">
        <v>0.63888888888888884</v>
      </c>
      <c r="O95" s="228">
        <v>0.81597222222222221</v>
      </c>
      <c r="P95" s="230"/>
    </row>
    <row r="96" spans="1:16" ht="13.8" thickBot="1" x14ac:dyDescent="0.3">
      <c r="A96" s="243" t="s">
        <v>18</v>
      </c>
      <c r="B96" s="163" t="s">
        <v>114</v>
      </c>
      <c r="C96" s="128"/>
      <c r="D96" s="128"/>
      <c r="E96" s="128"/>
      <c r="F96" s="128"/>
      <c r="G96" s="128"/>
      <c r="H96" s="128"/>
      <c r="I96" s="128"/>
      <c r="J96" s="128" t="s">
        <v>13</v>
      </c>
      <c r="K96" s="128"/>
      <c r="L96" s="128"/>
      <c r="M96" s="236"/>
      <c r="N96" s="228">
        <v>0.81597222222222221</v>
      </c>
      <c r="O96" s="228"/>
      <c r="P96" s="230"/>
    </row>
    <row r="97" spans="1:16" x14ac:dyDescent="0.25">
      <c r="A97" s="260" t="s">
        <v>20</v>
      </c>
      <c r="B97" s="151" t="s">
        <v>115</v>
      </c>
      <c r="C97" s="148"/>
      <c r="D97" s="127"/>
      <c r="E97" s="148"/>
      <c r="F97" s="148"/>
      <c r="G97" s="148"/>
      <c r="H97" s="148"/>
      <c r="I97" s="148"/>
      <c r="J97" s="148"/>
      <c r="K97" s="148" t="s">
        <v>13</v>
      </c>
      <c r="L97" s="148"/>
      <c r="M97" s="247"/>
      <c r="N97" s="228">
        <v>0.76041666666666663</v>
      </c>
      <c r="O97" s="229"/>
      <c r="P97" s="230"/>
    </row>
    <row r="98" spans="1:16" x14ac:dyDescent="0.25">
      <c r="A98" s="242" t="s">
        <v>22</v>
      </c>
      <c r="B98" s="169" t="s">
        <v>116</v>
      </c>
      <c r="C98" s="19" t="s">
        <v>388</v>
      </c>
      <c r="D98" s="19"/>
      <c r="E98" s="19"/>
      <c r="F98" s="19"/>
      <c r="G98" s="19"/>
      <c r="H98" s="19"/>
      <c r="I98" s="19"/>
      <c r="J98" s="19"/>
      <c r="K98" s="19"/>
      <c r="L98" s="19"/>
      <c r="M98" s="227"/>
      <c r="N98" s="228">
        <v>0.79166666666666663</v>
      </c>
      <c r="O98" s="229"/>
      <c r="P98" s="230"/>
    </row>
    <row r="99" spans="1:16" x14ac:dyDescent="0.25">
      <c r="A99" s="261" t="s">
        <v>24</v>
      </c>
      <c r="B99" s="255" t="s">
        <v>117</v>
      </c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256"/>
      <c r="N99" s="229"/>
      <c r="O99" s="229"/>
      <c r="P99" s="230"/>
    </row>
    <row r="100" spans="1:16" x14ac:dyDescent="0.25">
      <c r="A100" s="242" t="s">
        <v>11</v>
      </c>
      <c r="B100" s="169" t="s">
        <v>118</v>
      </c>
      <c r="C100" s="19"/>
      <c r="D100" s="19"/>
      <c r="E100" s="19"/>
      <c r="F100" s="19"/>
      <c r="G100" s="19"/>
      <c r="H100" s="19"/>
      <c r="I100" s="19" t="s">
        <v>13</v>
      </c>
      <c r="J100" s="19"/>
      <c r="K100" s="19"/>
      <c r="L100" s="19"/>
      <c r="M100" s="227"/>
      <c r="N100" s="228">
        <v>0.78819444444444442</v>
      </c>
      <c r="O100" s="229"/>
      <c r="P100" s="230"/>
    </row>
    <row r="101" spans="1:16" x14ac:dyDescent="0.25">
      <c r="A101" s="242" t="s">
        <v>14</v>
      </c>
      <c r="B101" s="169" t="s">
        <v>119</v>
      </c>
      <c r="C101" s="19"/>
      <c r="D101" s="19"/>
      <c r="E101" s="19" t="s">
        <v>13</v>
      </c>
      <c r="F101" s="19"/>
      <c r="G101" s="19"/>
      <c r="H101" s="19"/>
      <c r="I101" s="19"/>
      <c r="J101" s="19"/>
      <c r="K101" s="19"/>
      <c r="L101" s="19"/>
      <c r="M101" s="227"/>
      <c r="N101" s="228">
        <v>0.78819444444444442</v>
      </c>
      <c r="O101" s="229"/>
      <c r="P101" s="230"/>
    </row>
    <row r="102" spans="1:16" x14ac:dyDescent="0.25">
      <c r="A102" s="242" t="s">
        <v>16</v>
      </c>
      <c r="B102" s="169" t="s">
        <v>120</v>
      </c>
      <c r="C102" s="19"/>
      <c r="D102" s="19"/>
      <c r="E102" s="19"/>
      <c r="F102" s="19"/>
      <c r="G102" s="19"/>
      <c r="H102" s="19"/>
      <c r="I102" s="19"/>
      <c r="J102" s="19" t="s">
        <v>387</v>
      </c>
      <c r="K102" s="19"/>
      <c r="L102" s="19"/>
      <c r="M102" s="227"/>
      <c r="N102" s="228">
        <v>0.79861111111111116</v>
      </c>
      <c r="O102" s="229"/>
      <c r="P102" s="230"/>
    </row>
    <row r="103" spans="1:16" ht="13.8" thickBot="1" x14ac:dyDescent="0.3">
      <c r="A103" s="243" t="s">
        <v>18</v>
      </c>
      <c r="B103" s="163" t="s">
        <v>121</v>
      </c>
      <c r="C103" s="128"/>
      <c r="D103" s="128"/>
      <c r="E103" s="128"/>
      <c r="F103" s="128" t="s">
        <v>13</v>
      </c>
      <c r="G103" s="128"/>
      <c r="H103" s="128"/>
      <c r="I103" s="128"/>
      <c r="J103" s="128"/>
      <c r="K103" s="128"/>
      <c r="L103" s="128"/>
      <c r="M103" s="236"/>
      <c r="N103" s="228">
        <v>0.76041666666666663</v>
      </c>
      <c r="O103" s="229"/>
      <c r="P103" s="230"/>
    </row>
    <row r="104" spans="1:16" x14ac:dyDescent="0.25">
      <c r="A104" s="262" t="s">
        <v>20</v>
      </c>
      <c r="B104" s="246" t="s">
        <v>122</v>
      </c>
      <c r="C104" s="148"/>
      <c r="D104" s="148" t="s">
        <v>13</v>
      </c>
      <c r="E104" s="148"/>
      <c r="F104" s="148"/>
      <c r="G104" s="148"/>
      <c r="H104" s="148"/>
      <c r="I104" s="148"/>
      <c r="J104" s="148"/>
      <c r="K104" s="148"/>
      <c r="L104" s="148"/>
      <c r="M104" s="247"/>
      <c r="N104" s="228">
        <v>0.78819444444444442</v>
      </c>
      <c r="O104" s="229"/>
      <c r="P104" s="230"/>
    </row>
    <row r="105" spans="1:16" x14ac:dyDescent="0.25">
      <c r="A105" s="242" t="s">
        <v>22</v>
      </c>
      <c r="B105" s="169" t="s">
        <v>123</v>
      </c>
      <c r="C105" s="19"/>
      <c r="D105" s="19"/>
      <c r="E105" s="19"/>
      <c r="F105" s="19"/>
      <c r="G105" s="19"/>
      <c r="H105" s="19"/>
      <c r="I105" s="19"/>
      <c r="J105" s="19"/>
      <c r="K105" s="19" t="s">
        <v>388</v>
      </c>
      <c r="L105" s="19"/>
      <c r="M105" s="227"/>
      <c r="N105" s="228">
        <v>0.79166666666666663</v>
      </c>
      <c r="O105" s="229"/>
      <c r="P105" s="230"/>
    </row>
    <row r="106" spans="1:16" x14ac:dyDescent="0.25">
      <c r="A106" s="242" t="s">
        <v>24</v>
      </c>
      <c r="B106" s="169" t="s">
        <v>124</v>
      </c>
      <c r="C106" s="19" t="s">
        <v>391</v>
      </c>
      <c r="D106" s="19"/>
      <c r="E106" s="19"/>
      <c r="F106" s="19"/>
      <c r="G106" s="19"/>
      <c r="H106" s="19"/>
      <c r="I106" s="19"/>
      <c r="J106" s="19"/>
      <c r="K106" s="19"/>
      <c r="L106" s="19"/>
      <c r="M106" s="227"/>
      <c r="N106" s="228">
        <v>0.76875000000000004</v>
      </c>
      <c r="O106" s="229"/>
      <c r="P106" s="230"/>
    </row>
    <row r="107" spans="1:16" x14ac:dyDescent="0.25">
      <c r="A107" s="242" t="s">
        <v>11</v>
      </c>
      <c r="B107" s="169" t="s">
        <v>125</v>
      </c>
      <c r="C107" s="19"/>
      <c r="D107" s="19"/>
      <c r="E107" s="19"/>
      <c r="F107" s="19"/>
      <c r="G107" s="19" t="s">
        <v>13</v>
      </c>
      <c r="H107" s="19"/>
      <c r="I107" s="19"/>
      <c r="J107" s="19"/>
      <c r="K107" s="19"/>
      <c r="L107" s="19"/>
      <c r="M107" s="227"/>
      <c r="N107" s="228">
        <v>0.78819444444444442</v>
      </c>
      <c r="O107" s="229"/>
      <c r="P107" s="230"/>
    </row>
    <row r="108" spans="1:16" x14ac:dyDescent="0.25">
      <c r="A108" s="242" t="s">
        <v>14</v>
      </c>
      <c r="B108" s="169" t="s">
        <v>126</v>
      </c>
      <c r="C108" s="19"/>
      <c r="D108" s="19"/>
      <c r="E108" s="19" t="s">
        <v>13</v>
      </c>
      <c r="F108" s="19"/>
      <c r="G108" s="19"/>
      <c r="H108" s="19"/>
      <c r="I108" s="19"/>
      <c r="J108" s="19"/>
      <c r="K108" s="19"/>
      <c r="L108" s="19"/>
      <c r="M108" s="227"/>
      <c r="N108" s="228">
        <v>0.78819444444444442</v>
      </c>
      <c r="O108" s="229"/>
      <c r="P108" s="230"/>
    </row>
    <row r="109" spans="1:16" x14ac:dyDescent="0.25">
      <c r="A109" s="242" t="s">
        <v>16</v>
      </c>
      <c r="B109" s="169" t="s">
        <v>127</v>
      </c>
      <c r="C109" s="19"/>
      <c r="D109" s="19"/>
      <c r="E109" s="19"/>
      <c r="F109" s="19"/>
      <c r="G109" s="19"/>
      <c r="H109" s="19" t="s">
        <v>387</v>
      </c>
      <c r="I109" s="19"/>
      <c r="J109" s="19"/>
      <c r="K109" s="19"/>
      <c r="L109" s="19" t="s">
        <v>440</v>
      </c>
      <c r="M109" s="227"/>
      <c r="N109" s="228">
        <v>0.79861111111111116</v>
      </c>
      <c r="O109" s="228">
        <v>0.5</v>
      </c>
      <c r="P109" s="230"/>
    </row>
    <row r="110" spans="1:16" ht="13.8" thickBot="1" x14ac:dyDescent="0.3">
      <c r="A110" s="243" t="s">
        <v>18</v>
      </c>
      <c r="B110" s="163" t="s">
        <v>128</v>
      </c>
      <c r="C110" s="128"/>
      <c r="D110" s="128"/>
      <c r="E110" s="128"/>
      <c r="F110" s="128"/>
      <c r="G110" s="128"/>
      <c r="H110" s="128"/>
      <c r="I110" s="128" t="s">
        <v>13</v>
      </c>
      <c r="J110" s="128"/>
      <c r="K110" s="128"/>
      <c r="L110" s="128"/>
      <c r="M110" s="236"/>
      <c r="N110" s="228">
        <v>0.76041666666666663</v>
      </c>
      <c r="O110" s="228"/>
      <c r="P110" s="230"/>
    </row>
    <row r="111" spans="1:16" x14ac:dyDescent="0.25">
      <c r="A111" s="262" t="s">
        <v>20</v>
      </c>
      <c r="B111" s="246" t="s">
        <v>129</v>
      </c>
      <c r="C111" s="148"/>
      <c r="D111" s="148"/>
      <c r="E111" s="148"/>
      <c r="F111" s="148"/>
      <c r="G111" s="148"/>
      <c r="H111" s="148"/>
      <c r="I111" s="148"/>
      <c r="J111" s="148"/>
      <c r="K111" s="148" t="s">
        <v>13</v>
      </c>
      <c r="L111" s="148"/>
      <c r="M111" s="247"/>
      <c r="N111" s="228">
        <v>0.78819444444444442</v>
      </c>
      <c r="O111" s="229"/>
      <c r="P111" s="230"/>
    </row>
    <row r="112" spans="1:16" x14ac:dyDescent="0.25">
      <c r="A112" s="242" t="s">
        <v>22</v>
      </c>
      <c r="B112" s="169" t="s">
        <v>130</v>
      </c>
      <c r="C112" s="19" t="s">
        <v>388</v>
      </c>
      <c r="D112" s="19"/>
      <c r="E112" s="19"/>
      <c r="F112" s="19"/>
      <c r="G112" s="19"/>
      <c r="H112" s="19"/>
      <c r="I112" s="19"/>
      <c r="J112" s="19"/>
      <c r="K112" s="19"/>
      <c r="L112" s="19"/>
      <c r="M112" s="227"/>
      <c r="N112" s="228">
        <v>0.79166666666666663</v>
      </c>
      <c r="O112" s="229"/>
      <c r="P112" s="230"/>
    </row>
    <row r="113" spans="1:16" x14ac:dyDescent="0.25">
      <c r="A113" s="263" t="s">
        <v>24</v>
      </c>
      <c r="B113" s="249" t="s">
        <v>131</v>
      </c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233"/>
      <c r="N113" s="229"/>
      <c r="O113" s="229"/>
      <c r="P113" s="230"/>
    </row>
    <row r="114" spans="1:16" x14ac:dyDescent="0.25">
      <c r="A114" s="242" t="s">
        <v>11</v>
      </c>
      <c r="B114" s="169" t="s">
        <v>132</v>
      </c>
      <c r="C114" s="19"/>
      <c r="D114" s="19"/>
      <c r="E114" s="19"/>
      <c r="F114" s="19"/>
      <c r="G114" s="19"/>
      <c r="H114" s="19"/>
      <c r="I114" s="19"/>
      <c r="J114" s="19" t="s">
        <v>13</v>
      </c>
      <c r="K114" s="19"/>
      <c r="L114" s="19"/>
      <c r="M114" s="227" t="s">
        <v>440</v>
      </c>
      <c r="N114" s="228">
        <v>0.78819444444444442</v>
      </c>
      <c r="O114" s="228">
        <v>0.74305555555555558</v>
      </c>
      <c r="P114" s="230"/>
    </row>
    <row r="115" spans="1:16" x14ac:dyDescent="0.25">
      <c r="A115" s="242" t="s">
        <v>14</v>
      </c>
      <c r="B115" s="169" t="s">
        <v>133</v>
      </c>
      <c r="C115" s="19"/>
      <c r="D115" s="19"/>
      <c r="E115" s="19"/>
      <c r="F115" s="19"/>
      <c r="G115" s="19" t="s">
        <v>13</v>
      </c>
      <c r="H115" s="19"/>
      <c r="I115" s="19"/>
      <c r="J115" s="19"/>
      <c r="K115" s="19"/>
      <c r="L115" s="19"/>
      <c r="M115" s="227"/>
      <c r="N115" s="228">
        <v>0.78819444444444442</v>
      </c>
      <c r="O115" s="229"/>
      <c r="P115" s="230"/>
    </row>
    <row r="116" spans="1:16" x14ac:dyDescent="0.25">
      <c r="A116" s="242" t="s">
        <v>16</v>
      </c>
      <c r="B116" s="169" t="s">
        <v>134</v>
      </c>
      <c r="C116" s="19" t="s">
        <v>387</v>
      </c>
      <c r="D116" s="19"/>
      <c r="E116" s="19"/>
      <c r="F116" s="19"/>
      <c r="G116" s="19"/>
      <c r="H116" s="19"/>
      <c r="I116" s="88"/>
      <c r="J116" s="19"/>
      <c r="K116" s="19"/>
      <c r="L116" s="19"/>
      <c r="M116" s="227"/>
      <c r="N116" s="228">
        <v>0.79861111111111116</v>
      </c>
      <c r="O116" s="229"/>
      <c r="P116" s="230"/>
    </row>
    <row r="117" spans="1:16" ht="13.8" thickBot="1" x14ac:dyDescent="0.3">
      <c r="A117" s="243" t="s">
        <v>18</v>
      </c>
      <c r="B117" s="163" t="s">
        <v>135</v>
      </c>
      <c r="C117" s="128"/>
      <c r="D117" s="128"/>
      <c r="E117" s="128"/>
      <c r="F117" s="128"/>
      <c r="G117" s="128"/>
      <c r="H117" s="128"/>
      <c r="I117" s="161"/>
      <c r="J117" s="128"/>
      <c r="K117" s="128" t="s">
        <v>13</v>
      </c>
      <c r="L117" s="128"/>
      <c r="M117" s="236"/>
      <c r="N117" s="228">
        <v>0.76041666666666663</v>
      </c>
      <c r="O117" s="229"/>
      <c r="P117" s="230"/>
    </row>
    <row r="118" spans="1:16" x14ac:dyDescent="0.25">
      <c r="A118" s="262" t="s">
        <v>20</v>
      </c>
      <c r="B118" s="246" t="s">
        <v>136</v>
      </c>
      <c r="C118" s="148"/>
      <c r="D118" s="148"/>
      <c r="E118" s="148"/>
      <c r="F118" s="148" t="s">
        <v>437</v>
      </c>
      <c r="G118" s="148"/>
      <c r="H118" s="148"/>
      <c r="I118" s="153"/>
      <c r="J118" s="148"/>
      <c r="K118" s="148"/>
      <c r="L118" s="148"/>
      <c r="M118" s="247"/>
      <c r="N118" s="228">
        <v>0.51388888888888884</v>
      </c>
      <c r="O118" s="229"/>
      <c r="P118" s="230"/>
    </row>
    <row r="119" spans="1:16" x14ac:dyDescent="0.25">
      <c r="A119" s="242" t="s">
        <v>22</v>
      </c>
      <c r="B119" s="169" t="s">
        <v>137</v>
      </c>
      <c r="C119" s="19" t="s">
        <v>388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227"/>
      <c r="N119" s="228">
        <v>0.79166666666666663</v>
      </c>
      <c r="O119" s="229"/>
      <c r="P119" s="230"/>
    </row>
    <row r="120" spans="1:16" x14ac:dyDescent="0.25">
      <c r="A120" s="261" t="s">
        <v>24</v>
      </c>
      <c r="B120" s="255" t="s">
        <v>138</v>
      </c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256"/>
      <c r="N120" s="229"/>
      <c r="O120" s="229"/>
      <c r="P120" s="230"/>
    </row>
    <row r="121" spans="1:16" x14ac:dyDescent="0.25">
      <c r="A121" s="242" t="s">
        <v>11</v>
      </c>
      <c r="B121" s="169" t="s">
        <v>139</v>
      </c>
      <c r="C121" s="19"/>
      <c r="D121" s="19" t="s">
        <v>13</v>
      </c>
      <c r="E121" s="19"/>
      <c r="F121" s="19"/>
      <c r="G121" s="19"/>
      <c r="H121" s="19"/>
      <c r="I121" s="19"/>
      <c r="J121" s="19"/>
      <c r="K121" s="19"/>
      <c r="L121" s="19"/>
      <c r="M121" s="227" t="s">
        <v>440</v>
      </c>
      <c r="N121" s="228">
        <v>0.78819444444444442</v>
      </c>
      <c r="O121" s="228">
        <v>0.74305555555555558</v>
      </c>
      <c r="P121" s="230"/>
    </row>
    <row r="122" spans="1:16" x14ac:dyDescent="0.25">
      <c r="A122" s="259" t="s">
        <v>14</v>
      </c>
      <c r="B122" s="133" t="s">
        <v>140</v>
      </c>
      <c r="C122" s="137"/>
      <c r="D122" s="137"/>
      <c r="E122" s="137"/>
      <c r="F122" s="137"/>
      <c r="G122" s="137"/>
      <c r="H122" s="137"/>
      <c r="I122" s="137" t="s">
        <v>13</v>
      </c>
      <c r="J122" s="137"/>
      <c r="K122" s="137"/>
      <c r="L122" s="137"/>
      <c r="M122" s="264"/>
      <c r="N122" s="228">
        <v>0.78819444444444442</v>
      </c>
      <c r="O122" s="229"/>
      <c r="P122" s="230"/>
    </row>
    <row r="123" spans="1:16" x14ac:dyDescent="0.25">
      <c r="A123" s="242" t="s">
        <v>16</v>
      </c>
      <c r="B123" s="169" t="s">
        <v>141</v>
      </c>
      <c r="C123" s="138"/>
      <c r="D123" s="138"/>
      <c r="E123" s="138" t="s">
        <v>387</v>
      </c>
      <c r="F123" s="138"/>
      <c r="G123" s="138"/>
      <c r="H123" s="138"/>
      <c r="I123" s="138"/>
      <c r="J123" s="138"/>
      <c r="K123" s="138"/>
      <c r="L123" s="138" t="s">
        <v>440</v>
      </c>
      <c r="M123" s="265"/>
      <c r="N123" s="228">
        <v>0.79861111111111116</v>
      </c>
      <c r="O123" s="228">
        <v>0.5</v>
      </c>
      <c r="P123" s="230"/>
    </row>
    <row r="124" spans="1:16" ht="13.8" thickBot="1" x14ac:dyDescent="0.3">
      <c r="A124" s="243" t="s">
        <v>18</v>
      </c>
      <c r="B124" s="163" t="s">
        <v>142</v>
      </c>
      <c r="C124" s="156"/>
      <c r="D124" s="156"/>
      <c r="E124" s="156"/>
      <c r="F124" s="156"/>
      <c r="G124" s="156" t="s">
        <v>13</v>
      </c>
      <c r="H124" s="156"/>
      <c r="I124" s="156"/>
      <c r="J124" s="156"/>
      <c r="K124" s="156"/>
      <c r="L124" s="156"/>
      <c r="M124" s="266"/>
      <c r="N124" s="228">
        <v>0.77083333333333337</v>
      </c>
      <c r="O124" s="229"/>
      <c r="P124" s="230"/>
    </row>
    <row r="125" spans="1:16" x14ac:dyDescent="0.25">
      <c r="A125" s="262" t="s">
        <v>20</v>
      </c>
      <c r="B125" s="246" t="s">
        <v>143</v>
      </c>
      <c r="C125" s="154"/>
      <c r="D125" s="154"/>
      <c r="E125" s="154"/>
      <c r="F125" s="154"/>
      <c r="G125" s="154"/>
      <c r="H125" s="154"/>
      <c r="I125" s="154"/>
      <c r="J125" s="154" t="s">
        <v>13</v>
      </c>
      <c r="K125" s="154"/>
      <c r="L125" s="154"/>
      <c r="M125" s="267"/>
      <c r="N125" s="228">
        <v>0.78819444444444442</v>
      </c>
      <c r="O125" s="229"/>
      <c r="P125" s="230"/>
    </row>
    <row r="126" spans="1:16" x14ac:dyDescent="0.25">
      <c r="A126" s="242" t="s">
        <v>22</v>
      </c>
      <c r="B126" s="169" t="s">
        <v>144</v>
      </c>
      <c r="C126" s="138"/>
      <c r="D126" s="138"/>
      <c r="E126" s="138"/>
      <c r="F126" s="138"/>
      <c r="G126" s="138"/>
      <c r="H126" s="138"/>
      <c r="I126" s="138"/>
      <c r="J126" s="138"/>
      <c r="K126" s="138" t="s">
        <v>388</v>
      </c>
      <c r="L126" s="138"/>
      <c r="M126" s="265"/>
      <c r="N126" s="228">
        <v>0.79166666666666663</v>
      </c>
      <c r="O126" s="229"/>
      <c r="P126" s="230"/>
    </row>
    <row r="127" spans="1:16" x14ac:dyDescent="0.25">
      <c r="A127" s="242" t="s">
        <v>24</v>
      </c>
      <c r="B127" s="169" t="s">
        <v>145</v>
      </c>
      <c r="C127" s="138" t="s">
        <v>391</v>
      </c>
      <c r="D127" s="138"/>
      <c r="E127" s="138"/>
      <c r="F127" s="138"/>
      <c r="G127" s="138"/>
      <c r="H127" s="138"/>
      <c r="I127" s="138"/>
      <c r="J127" s="138"/>
      <c r="K127" s="138"/>
      <c r="L127" s="138"/>
      <c r="M127" s="265"/>
      <c r="N127" s="228">
        <v>0.76875000000000004</v>
      </c>
      <c r="O127" s="229"/>
      <c r="P127" s="230"/>
    </row>
    <row r="128" spans="1:16" x14ac:dyDescent="0.25">
      <c r="A128" s="242" t="s">
        <v>11</v>
      </c>
      <c r="B128" s="169" t="s">
        <v>146</v>
      </c>
      <c r="C128" s="140"/>
      <c r="D128" s="138"/>
      <c r="E128" s="138"/>
      <c r="F128" s="138"/>
      <c r="G128" s="138"/>
      <c r="H128" s="138" t="s">
        <v>13</v>
      </c>
      <c r="I128" s="138"/>
      <c r="J128" s="138"/>
      <c r="K128" s="138"/>
      <c r="L128" s="138"/>
      <c r="M128" s="265" t="s">
        <v>13</v>
      </c>
      <c r="N128" s="228">
        <v>0.78819444444444442</v>
      </c>
      <c r="O128" s="228">
        <v>0.74305555555555558</v>
      </c>
      <c r="P128" s="230"/>
    </row>
    <row r="129" spans="1:16" x14ac:dyDescent="0.25">
      <c r="A129" s="242" t="s">
        <v>14</v>
      </c>
      <c r="B129" s="169" t="s">
        <v>147</v>
      </c>
      <c r="C129" s="140"/>
      <c r="D129" s="138"/>
      <c r="E129" s="138" t="s">
        <v>13</v>
      </c>
      <c r="F129" s="138"/>
      <c r="G129" s="138"/>
      <c r="H129" s="138"/>
      <c r="I129" s="138"/>
      <c r="J129" s="138"/>
      <c r="K129" s="138"/>
      <c r="L129" s="138"/>
      <c r="M129" s="265"/>
      <c r="N129" s="228">
        <v>0.78819444444444442</v>
      </c>
      <c r="O129" s="229"/>
      <c r="P129" s="230"/>
    </row>
    <row r="130" spans="1:16" x14ac:dyDescent="0.25">
      <c r="A130" s="242" t="s">
        <v>16</v>
      </c>
      <c r="B130" s="169" t="s">
        <v>148</v>
      </c>
      <c r="C130" s="140"/>
      <c r="D130" s="138"/>
      <c r="E130" s="138"/>
      <c r="F130" s="138"/>
      <c r="G130" s="138"/>
      <c r="H130" s="138"/>
      <c r="I130" s="138" t="s">
        <v>387</v>
      </c>
      <c r="J130" s="138"/>
      <c r="K130" s="138"/>
      <c r="L130" s="138"/>
      <c r="M130" s="265"/>
      <c r="N130" s="228">
        <v>0.79861111111111116</v>
      </c>
      <c r="O130" s="229"/>
      <c r="P130" s="230"/>
    </row>
    <row r="131" spans="1:16" ht="13.8" thickBot="1" x14ac:dyDescent="0.3">
      <c r="A131" s="243" t="s">
        <v>18</v>
      </c>
      <c r="B131" s="163" t="s">
        <v>149</v>
      </c>
      <c r="C131" s="157"/>
      <c r="D131" s="156"/>
      <c r="E131" s="156"/>
      <c r="F131" s="156" t="s">
        <v>13</v>
      </c>
      <c r="G131" s="156"/>
      <c r="H131" s="156"/>
      <c r="I131" s="156"/>
      <c r="J131" s="156"/>
      <c r="K131" s="156"/>
      <c r="L131" s="156"/>
      <c r="M131" s="266"/>
      <c r="N131" s="228">
        <v>0.77083333333333337</v>
      </c>
      <c r="O131" s="229"/>
      <c r="P131" s="230"/>
    </row>
    <row r="132" spans="1:16" x14ac:dyDescent="0.25">
      <c r="A132" s="262" t="s">
        <v>20</v>
      </c>
      <c r="B132" s="246" t="s">
        <v>150</v>
      </c>
      <c r="C132" s="154"/>
      <c r="D132" s="154"/>
      <c r="E132" s="154"/>
      <c r="F132" s="154"/>
      <c r="G132" s="154"/>
      <c r="H132" s="154"/>
      <c r="I132" s="154"/>
      <c r="J132" s="154"/>
      <c r="K132" s="154" t="s">
        <v>13</v>
      </c>
      <c r="L132" s="154"/>
      <c r="M132" s="267"/>
      <c r="N132" s="228">
        <v>0.78819444444444442</v>
      </c>
      <c r="O132" s="229"/>
      <c r="P132" s="230"/>
    </row>
    <row r="133" spans="1:16" x14ac:dyDescent="0.25">
      <c r="A133" s="242" t="s">
        <v>22</v>
      </c>
      <c r="B133" s="169" t="s">
        <v>151</v>
      </c>
      <c r="C133" s="138" t="s">
        <v>388</v>
      </c>
      <c r="D133" s="138"/>
      <c r="E133" s="138"/>
      <c r="F133" s="138"/>
      <c r="G133" s="138"/>
      <c r="H133" s="138"/>
      <c r="I133" s="138"/>
      <c r="J133" s="138"/>
      <c r="K133" s="138"/>
      <c r="L133" s="138"/>
      <c r="M133" s="265"/>
      <c r="N133" s="228">
        <v>0.79166666666666663</v>
      </c>
      <c r="O133" s="229"/>
      <c r="P133" s="230"/>
    </row>
    <row r="134" spans="1:16" x14ac:dyDescent="0.25">
      <c r="A134" s="242" t="s">
        <v>24</v>
      </c>
      <c r="B134" s="169" t="s">
        <v>152</v>
      </c>
      <c r="C134" s="138"/>
      <c r="D134" s="138"/>
      <c r="E134" s="138"/>
      <c r="F134" s="138"/>
      <c r="G134" s="138" t="s">
        <v>13</v>
      </c>
      <c r="H134" s="138"/>
      <c r="I134" s="138"/>
      <c r="J134" s="138"/>
      <c r="K134" s="138"/>
      <c r="L134" s="138"/>
      <c r="M134" s="265"/>
      <c r="N134" s="228">
        <v>0.73958333333333337</v>
      </c>
      <c r="O134" s="229"/>
      <c r="P134" s="230"/>
    </row>
    <row r="135" spans="1:16" x14ac:dyDescent="0.25">
      <c r="A135" s="259" t="s">
        <v>11</v>
      </c>
      <c r="B135" s="133" t="s">
        <v>153</v>
      </c>
      <c r="C135" s="137"/>
      <c r="D135" s="137"/>
      <c r="E135" s="137"/>
      <c r="F135" s="137"/>
      <c r="G135" s="137"/>
      <c r="H135" s="137"/>
      <c r="I135" s="137"/>
      <c r="J135" s="137" t="s">
        <v>13</v>
      </c>
      <c r="K135" s="137"/>
      <c r="L135" s="137"/>
      <c r="M135" s="264"/>
      <c r="N135" s="228">
        <v>0.78819444444444442</v>
      </c>
      <c r="O135" s="229"/>
      <c r="P135" s="230"/>
    </row>
    <row r="136" spans="1:16" x14ac:dyDescent="0.25">
      <c r="A136" s="242" t="s">
        <v>14</v>
      </c>
      <c r="B136" s="169" t="s">
        <v>154</v>
      </c>
      <c r="C136" s="138"/>
      <c r="D136" s="138" t="s">
        <v>13</v>
      </c>
      <c r="E136" s="138"/>
      <c r="F136" s="138"/>
      <c r="G136" s="138"/>
      <c r="H136" s="138"/>
      <c r="I136" s="138"/>
      <c r="J136" s="138"/>
      <c r="K136" s="138"/>
      <c r="L136" s="138"/>
      <c r="M136" s="265"/>
      <c r="N136" s="228">
        <v>0.78819444444444442</v>
      </c>
      <c r="O136" s="229"/>
      <c r="P136" s="230"/>
    </row>
    <row r="137" spans="1:16" x14ac:dyDescent="0.25">
      <c r="A137" s="242" t="s">
        <v>16</v>
      </c>
      <c r="B137" s="169" t="s">
        <v>155</v>
      </c>
      <c r="C137" s="138" t="s">
        <v>387</v>
      </c>
      <c r="D137" s="138"/>
      <c r="E137" s="138"/>
      <c r="F137" s="138"/>
      <c r="G137" s="138"/>
      <c r="H137" s="138"/>
      <c r="I137" s="138"/>
      <c r="J137" s="138"/>
      <c r="K137" s="138"/>
      <c r="L137" s="138" t="s">
        <v>440</v>
      </c>
      <c r="M137" s="265"/>
      <c r="N137" s="228">
        <v>0.79861111111111116</v>
      </c>
      <c r="O137" s="228">
        <v>0.5</v>
      </c>
      <c r="P137" s="230"/>
    </row>
    <row r="138" spans="1:16" ht="13.8" thickBot="1" x14ac:dyDescent="0.3">
      <c r="A138" s="268" t="s">
        <v>18</v>
      </c>
      <c r="B138" s="202" t="s">
        <v>156</v>
      </c>
      <c r="C138" s="269"/>
      <c r="D138" s="269"/>
      <c r="E138" s="269"/>
      <c r="F138" s="269"/>
      <c r="G138" s="269"/>
      <c r="H138" s="269"/>
      <c r="I138" s="269"/>
      <c r="J138" s="269"/>
      <c r="K138" s="269"/>
      <c r="L138" s="269"/>
      <c r="M138" s="266" t="s">
        <v>390</v>
      </c>
      <c r="N138" s="228">
        <v>0.74305555555555558</v>
      </c>
      <c r="O138" s="229"/>
      <c r="P138" s="230"/>
    </row>
    <row r="139" spans="1:16" x14ac:dyDescent="0.25">
      <c r="A139" s="262" t="s">
        <v>20</v>
      </c>
      <c r="B139" s="246" t="s">
        <v>157</v>
      </c>
      <c r="C139" s="154"/>
      <c r="D139" s="154"/>
      <c r="E139" s="154"/>
      <c r="F139" s="154"/>
      <c r="G139" s="154"/>
      <c r="H139" s="154"/>
      <c r="I139" s="154"/>
      <c r="J139" s="154"/>
      <c r="K139" s="154" t="s">
        <v>13</v>
      </c>
      <c r="L139" s="154"/>
      <c r="M139" s="267"/>
      <c r="N139" s="228">
        <v>0.78819444444444442</v>
      </c>
      <c r="O139" s="229"/>
      <c r="P139" s="230"/>
    </row>
    <row r="140" spans="1:16" x14ac:dyDescent="0.25">
      <c r="A140" s="242" t="s">
        <v>22</v>
      </c>
      <c r="B140" s="169" t="s">
        <v>158</v>
      </c>
      <c r="C140" s="138" t="s">
        <v>388</v>
      </c>
      <c r="D140" s="138"/>
      <c r="E140" s="138"/>
      <c r="F140" s="138"/>
      <c r="G140" s="138"/>
      <c r="H140" s="138"/>
      <c r="I140" s="138"/>
      <c r="J140" s="138"/>
      <c r="K140" s="138"/>
      <c r="L140" s="138"/>
      <c r="M140" s="265"/>
      <c r="N140" s="228">
        <v>0.79166666666666663</v>
      </c>
      <c r="O140" s="229"/>
      <c r="P140" s="230"/>
    </row>
    <row r="141" spans="1:16" x14ac:dyDescent="0.25">
      <c r="A141" s="263" t="s">
        <v>24</v>
      </c>
      <c r="B141" s="249" t="s">
        <v>159</v>
      </c>
      <c r="C141" s="141"/>
      <c r="D141" s="141"/>
      <c r="E141" s="141"/>
      <c r="F141" s="141"/>
      <c r="G141" s="141"/>
      <c r="H141" s="141"/>
      <c r="I141" s="141"/>
      <c r="J141" s="141"/>
      <c r="K141" s="141"/>
      <c r="L141" s="141"/>
      <c r="M141" s="270"/>
      <c r="N141" s="229"/>
      <c r="O141" s="229"/>
      <c r="P141" s="230"/>
    </row>
    <row r="142" spans="1:16" x14ac:dyDescent="0.25">
      <c r="A142" s="242" t="s">
        <v>11</v>
      </c>
      <c r="B142" s="169" t="s">
        <v>160</v>
      </c>
      <c r="C142" s="138"/>
      <c r="D142" s="138"/>
      <c r="E142" s="138"/>
      <c r="F142" s="138"/>
      <c r="G142" s="138"/>
      <c r="H142" s="138"/>
      <c r="I142" s="138"/>
      <c r="J142" s="138" t="s">
        <v>13</v>
      </c>
      <c r="K142" s="138"/>
      <c r="L142" s="138"/>
      <c r="M142" s="265"/>
      <c r="N142" s="228">
        <v>0.78819444444444442</v>
      </c>
      <c r="O142" s="229"/>
      <c r="P142" s="230"/>
    </row>
    <row r="143" spans="1:16" x14ac:dyDescent="0.25">
      <c r="A143" s="242" t="s">
        <v>14</v>
      </c>
      <c r="B143" s="169" t="s">
        <v>161</v>
      </c>
      <c r="C143" s="138"/>
      <c r="D143" s="138"/>
      <c r="E143" s="138"/>
      <c r="F143" s="138"/>
      <c r="G143" s="138" t="s">
        <v>13</v>
      </c>
      <c r="H143" s="138"/>
      <c r="I143" s="138"/>
      <c r="J143" s="138"/>
      <c r="K143" s="138"/>
      <c r="L143" s="138"/>
      <c r="M143" s="265"/>
      <c r="N143" s="228">
        <v>0.78819444444444442</v>
      </c>
      <c r="O143" s="229"/>
      <c r="P143" s="230"/>
    </row>
    <row r="144" spans="1:16" x14ac:dyDescent="0.25">
      <c r="A144" s="242" t="s">
        <v>16</v>
      </c>
      <c r="B144" s="169" t="s">
        <v>162</v>
      </c>
      <c r="C144" s="138"/>
      <c r="D144" s="138"/>
      <c r="E144" s="138"/>
      <c r="F144" s="138" t="s">
        <v>387</v>
      </c>
      <c r="G144" s="138"/>
      <c r="H144" s="138"/>
      <c r="I144" s="138"/>
      <c r="J144" s="138"/>
      <c r="K144" s="138"/>
      <c r="L144" s="138"/>
      <c r="M144" s="265"/>
      <c r="N144" s="228">
        <v>0.79861111111111116</v>
      </c>
      <c r="O144" s="229"/>
      <c r="P144" s="230"/>
    </row>
    <row r="145" spans="1:16" ht="13.8" thickBot="1" x14ac:dyDescent="0.3">
      <c r="A145" s="243" t="s">
        <v>18</v>
      </c>
      <c r="B145" s="163" t="s">
        <v>163</v>
      </c>
      <c r="C145" s="156"/>
      <c r="D145" s="156"/>
      <c r="E145" s="156" t="s">
        <v>13</v>
      </c>
      <c r="F145" s="156"/>
      <c r="G145" s="156"/>
      <c r="H145" s="156"/>
      <c r="I145" s="156"/>
      <c r="J145" s="156"/>
      <c r="K145" s="156"/>
      <c r="L145" s="156"/>
      <c r="M145" s="266"/>
      <c r="N145" s="228">
        <v>0.76041666666666663</v>
      </c>
      <c r="O145" s="229"/>
      <c r="P145" s="230"/>
    </row>
    <row r="146" spans="1:16" x14ac:dyDescent="0.25">
      <c r="A146" s="260" t="s">
        <v>20</v>
      </c>
      <c r="B146" s="151" t="s">
        <v>164</v>
      </c>
      <c r="C146" s="159"/>
      <c r="D146" s="159"/>
      <c r="E146" s="159"/>
      <c r="F146" s="159"/>
      <c r="G146" s="159"/>
      <c r="H146" s="159"/>
      <c r="I146" s="159" t="s">
        <v>13</v>
      </c>
      <c r="J146" s="159"/>
      <c r="K146" s="159"/>
      <c r="L146" s="159"/>
      <c r="M146" s="271"/>
      <c r="N146" s="228">
        <v>0.65277777777777779</v>
      </c>
      <c r="O146" s="229"/>
      <c r="P146" s="230"/>
    </row>
    <row r="147" spans="1:16" x14ac:dyDescent="0.25">
      <c r="A147" s="242" t="s">
        <v>22</v>
      </c>
      <c r="B147" s="169" t="s">
        <v>165</v>
      </c>
      <c r="C147" s="138" t="s">
        <v>388</v>
      </c>
      <c r="D147" s="138"/>
      <c r="E147" s="138"/>
      <c r="F147" s="138"/>
      <c r="G147" s="138"/>
      <c r="H147" s="138"/>
      <c r="I147" s="138"/>
      <c r="J147" s="138"/>
      <c r="K147" s="138" t="s">
        <v>441</v>
      </c>
      <c r="L147" s="138"/>
      <c r="M147" s="265"/>
      <c r="N147" s="228">
        <v>0.79166666666666663</v>
      </c>
      <c r="O147" s="228">
        <v>0.45833333333333331</v>
      </c>
      <c r="P147" s="230"/>
    </row>
    <row r="148" spans="1:16" x14ac:dyDescent="0.25">
      <c r="A148" s="242" t="s">
        <v>24</v>
      </c>
      <c r="B148" s="169" t="s">
        <v>166</v>
      </c>
      <c r="C148" s="138"/>
      <c r="D148" s="138" t="s">
        <v>437</v>
      </c>
      <c r="E148" s="138"/>
      <c r="F148" s="138"/>
      <c r="G148" s="138"/>
      <c r="H148" s="138"/>
      <c r="I148" s="138"/>
      <c r="J148" s="138"/>
      <c r="K148" s="138"/>
      <c r="L148" s="138"/>
      <c r="M148" s="265"/>
      <c r="N148" s="228">
        <v>0.51388888888888884</v>
      </c>
      <c r="O148" s="229"/>
      <c r="P148" s="230"/>
    </row>
    <row r="149" spans="1:16" x14ac:dyDescent="0.25">
      <c r="A149" s="242" t="s">
        <v>11</v>
      </c>
      <c r="B149" s="169" t="s">
        <v>167</v>
      </c>
      <c r="C149" s="138"/>
      <c r="D149" s="138"/>
      <c r="E149" s="138"/>
      <c r="F149" s="138"/>
      <c r="G149" s="138"/>
      <c r="H149" s="138" t="s">
        <v>13</v>
      </c>
      <c r="I149" s="138"/>
      <c r="J149" s="138"/>
      <c r="K149" s="138"/>
      <c r="L149" s="138"/>
      <c r="M149" s="265" t="s">
        <v>13</v>
      </c>
      <c r="N149" s="228">
        <v>0.78819444444444442</v>
      </c>
      <c r="O149" s="228">
        <v>0.74305555555555558</v>
      </c>
      <c r="P149" s="230"/>
    </row>
    <row r="150" spans="1:16" x14ac:dyDescent="0.25">
      <c r="A150" s="242" t="s">
        <v>14</v>
      </c>
      <c r="B150" s="169" t="s">
        <v>168</v>
      </c>
      <c r="C150" s="138"/>
      <c r="D150" s="138"/>
      <c r="E150" s="138"/>
      <c r="F150" s="138"/>
      <c r="G150" s="138" t="s">
        <v>13</v>
      </c>
      <c r="H150" s="138"/>
      <c r="I150" s="138"/>
      <c r="J150" s="138"/>
      <c r="K150" s="138"/>
      <c r="L150" s="138"/>
      <c r="M150" s="265"/>
      <c r="N150" s="228">
        <v>0.78819444444444442</v>
      </c>
      <c r="O150" s="229"/>
      <c r="P150" s="230"/>
    </row>
    <row r="151" spans="1:16" x14ac:dyDescent="0.25">
      <c r="A151" s="242" t="s">
        <v>16</v>
      </c>
      <c r="B151" s="169" t="s">
        <v>169</v>
      </c>
      <c r="C151" s="138"/>
      <c r="D151" s="138"/>
      <c r="E151" s="138"/>
      <c r="F151" s="138"/>
      <c r="G151" s="138"/>
      <c r="H151" s="138"/>
      <c r="I151" s="138"/>
      <c r="J151" s="138" t="s">
        <v>387</v>
      </c>
      <c r="K151" s="138"/>
      <c r="L151" s="138"/>
      <c r="M151" s="265"/>
      <c r="N151" s="228">
        <v>0.79861111111111116</v>
      </c>
      <c r="O151" s="229"/>
      <c r="P151" s="230"/>
    </row>
    <row r="152" spans="1:16" ht="13.8" thickBot="1" x14ac:dyDescent="0.3">
      <c r="A152" s="243" t="s">
        <v>18</v>
      </c>
      <c r="B152" s="163" t="s">
        <v>170</v>
      </c>
      <c r="C152" s="156"/>
      <c r="D152" s="156"/>
      <c r="E152" s="156"/>
      <c r="F152" s="156"/>
      <c r="G152" s="156"/>
      <c r="H152" s="156"/>
      <c r="I152" s="156"/>
      <c r="J152" s="156"/>
      <c r="K152" s="156"/>
      <c r="L152" s="156" t="s">
        <v>13</v>
      </c>
      <c r="M152" s="266"/>
      <c r="N152" s="228">
        <v>0.79861111111111116</v>
      </c>
      <c r="O152" s="229"/>
      <c r="P152" s="230"/>
    </row>
    <row r="153" spans="1:16" x14ac:dyDescent="0.25">
      <c r="A153" s="262" t="s">
        <v>20</v>
      </c>
      <c r="B153" s="246" t="s">
        <v>171</v>
      </c>
      <c r="C153" s="148"/>
      <c r="D153" s="148"/>
      <c r="E153" s="148"/>
      <c r="F153" s="148"/>
      <c r="G153" s="148"/>
      <c r="H153" s="148"/>
      <c r="I153" s="148"/>
      <c r="J153" s="148"/>
      <c r="K153" s="148" t="s">
        <v>13</v>
      </c>
      <c r="L153" s="148"/>
      <c r="M153" s="247"/>
      <c r="N153" s="228">
        <v>0.78819444444444442</v>
      </c>
      <c r="O153" s="229"/>
      <c r="P153" s="230"/>
    </row>
    <row r="154" spans="1:16" x14ac:dyDescent="0.25">
      <c r="A154" s="272" t="s">
        <v>22</v>
      </c>
      <c r="B154" s="169" t="s">
        <v>172</v>
      </c>
      <c r="C154" s="19" t="s">
        <v>388</v>
      </c>
      <c r="D154" s="19"/>
      <c r="E154" s="19"/>
      <c r="F154" s="19"/>
      <c r="G154" s="19"/>
      <c r="H154" s="19"/>
      <c r="I154" s="19"/>
      <c r="J154" s="19"/>
      <c r="K154" s="19"/>
      <c r="L154" s="19"/>
      <c r="M154" s="227"/>
      <c r="N154" s="228">
        <v>0.79166666666666663</v>
      </c>
      <c r="O154" s="229"/>
      <c r="P154" s="230"/>
    </row>
    <row r="155" spans="1:16" x14ac:dyDescent="0.25">
      <c r="A155" s="261" t="s">
        <v>24</v>
      </c>
      <c r="B155" s="255" t="s">
        <v>173</v>
      </c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256"/>
      <c r="N155" s="229"/>
      <c r="O155" s="229"/>
      <c r="P155" s="230"/>
    </row>
    <row r="156" spans="1:16" x14ac:dyDescent="0.25">
      <c r="A156" s="242" t="s">
        <v>11</v>
      </c>
      <c r="B156" s="169" t="s">
        <v>174</v>
      </c>
      <c r="C156" s="19"/>
      <c r="D156" s="19"/>
      <c r="E156" s="19"/>
      <c r="F156" s="19" t="s">
        <v>13</v>
      </c>
      <c r="G156" s="19"/>
      <c r="H156" s="19"/>
      <c r="I156" s="19"/>
      <c r="J156" s="19"/>
      <c r="K156" s="19"/>
      <c r="L156" s="19"/>
      <c r="M156" s="227" t="s">
        <v>13</v>
      </c>
      <c r="N156" s="228">
        <v>0.78819444444444442</v>
      </c>
      <c r="O156" s="228">
        <v>0.74305555555555558</v>
      </c>
      <c r="P156" s="230"/>
    </row>
    <row r="157" spans="1:16" x14ac:dyDescent="0.25">
      <c r="A157" s="242" t="s">
        <v>14</v>
      </c>
      <c r="B157" s="169" t="s">
        <v>175</v>
      </c>
      <c r="C157" s="19"/>
      <c r="D157" s="19" t="s">
        <v>13</v>
      </c>
      <c r="E157" s="19"/>
      <c r="F157" s="19"/>
      <c r="G157" s="19"/>
      <c r="H157" s="19"/>
      <c r="I157" s="19"/>
      <c r="J157" s="19"/>
      <c r="K157" s="19"/>
      <c r="L157" s="19"/>
      <c r="M157" s="227"/>
      <c r="N157" s="228">
        <v>0.78819444444444442</v>
      </c>
      <c r="O157" s="229"/>
      <c r="P157" s="230"/>
    </row>
    <row r="158" spans="1:16" x14ac:dyDescent="0.25">
      <c r="A158" s="242" t="s">
        <v>16</v>
      </c>
      <c r="B158" s="169" t="s">
        <v>176</v>
      </c>
      <c r="C158" s="19"/>
      <c r="D158" s="19"/>
      <c r="E158" s="19"/>
      <c r="F158" s="19"/>
      <c r="G158" s="19" t="s">
        <v>387</v>
      </c>
      <c r="H158" s="19"/>
      <c r="I158" s="19"/>
      <c r="J158" s="19"/>
      <c r="K158" s="19"/>
      <c r="L158" s="19"/>
      <c r="M158" s="227"/>
      <c r="N158" s="228">
        <v>0.79861111111111116</v>
      </c>
      <c r="O158" s="229"/>
      <c r="P158" s="230"/>
    </row>
    <row r="159" spans="1:16" ht="13.8" thickBot="1" x14ac:dyDescent="0.3">
      <c r="A159" s="243" t="s">
        <v>18</v>
      </c>
      <c r="B159" s="163" t="s">
        <v>177</v>
      </c>
      <c r="C159" s="128"/>
      <c r="D159" s="128"/>
      <c r="E159" s="128"/>
      <c r="F159" s="128"/>
      <c r="G159" s="128"/>
      <c r="H159" s="128"/>
      <c r="I159" s="128" t="s">
        <v>13</v>
      </c>
      <c r="J159" s="128"/>
      <c r="K159" s="128"/>
      <c r="L159" s="128"/>
      <c r="M159" s="236"/>
      <c r="N159" s="228">
        <v>0.76041666666666663</v>
      </c>
      <c r="O159" s="229"/>
      <c r="P159" s="230"/>
    </row>
    <row r="160" spans="1:16" x14ac:dyDescent="0.25">
      <c r="A160" s="262" t="s">
        <v>20</v>
      </c>
      <c r="B160" s="246" t="s">
        <v>178</v>
      </c>
      <c r="C160" s="148"/>
      <c r="D160" s="148"/>
      <c r="E160" s="148"/>
      <c r="F160" s="148"/>
      <c r="G160" s="148"/>
      <c r="H160" s="148" t="s">
        <v>13</v>
      </c>
      <c r="I160" s="148"/>
      <c r="J160" s="148"/>
      <c r="K160" s="148"/>
      <c r="L160" s="148"/>
      <c r="M160" s="247"/>
      <c r="N160" s="228">
        <v>0.78819444444444442</v>
      </c>
      <c r="O160" s="229"/>
      <c r="P160" s="230"/>
    </row>
    <row r="161" spans="1:16" x14ac:dyDescent="0.25">
      <c r="A161" s="272" t="s">
        <v>22</v>
      </c>
      <c r="B161" s="169" t="s">
        <v>179</v>
      </c>
      <c r="C161" s="19"/>
      <c r="D161" s="19"/>
      <c r="E161" s="19"/>
      <c r="F161" s="19"/>
      <c r="G161" s="19"/>
      <c r="H161" s="19"/>
      <c r="I161" s="19"/>
      <c r="J161" s="19"/>
      <c r="K161" s="19" t="s">
        <v>388</v>
      </c>
      <c r="L161" s="19"/>
      <c r="M161" s="227"/>
      <c r="N161" s="228">
        <v>0.79166666666666663</v>
      </c>
      <c r="O161" s="229"/>
      <c r="P161" s="230"/>
    </row>
    <row r="162" spans="1:16" x14ac:dyDescent="0.25">
      <c r="A162" s="242" t="s">
        <v>24</v>
      </c>
      <c r="B162" s="169" t="s">
        <v>180</v>
      </c>
      <c r="C162" s="19"/>
      <c r="D162" s="19"/>
      <c r="E162" s="19" t="s">
        <v>13</v>
      </c>
      <c r="F162" s="19"/>
      <c r="G162" s="19"/>
      <c r="H162" s="19"/>
      <c r="I162" s="19"/>
      <c r="J162" s="19"/>
      <c r="K162" s="19"/>
      <c r="L162" s="19"/>
      <c r="M162" s="227"/>
      <c r="N162" s="228">
        <v>0.78125</v>
      </c>
      <c r="O162" s="229"/>
      <c r="P162" s="230"/>
    </row>
    <row r="163" spans="1:16" x14ac:dyDescent="0.25">
      <c r="A163" s="242" t="s">
        <v>11</v>
      </c>
      <c r="B163" s="169" t="s">
        <v>181</v>
      </c>
      <c r="C163" s="19"/>
      <c r="D163" s="19"/>
      <c r="E163" s="19"/>
      <c r="F163" s="19"/>
      <c r="G163" s="19"/>
      <c r="H163" s="19"/>
      <c r="I163" s="19"/>
      <c r="J163" s="19" t="s">
        <v>13</v>
      </c>
      <c r="K163" s="19"/>
      <c r="L163" s="19"/>
      <c r="M163" s="227" t="s">
        <v>13</v>
      </c>
      <c r="N163" s="228">
        <v>0.78819444444444442</v>
      </c>
      <c r="O163" s="228">
        <v>0.74305555555555558</v>
      </c>
      <c r="P163" s="230"/>
    </row>
    <row r="164" spans="1:16" x14ac:dyDescent="0.25">
      <c r="A164" s="242" t="s">
        <v>14</v>
      </c>
      <c r="B164" s="169" t="s">
        <v>182</v>
      </c>
      <c r="C164" s="19"/>
      <c r="D164" s="19"/>
      <c r="E164" s="19"/>
      <c r="F164" s="19" t="s">
        <v>13</v>
      </c>
      <c r="G164" s="19"/>
      <c r="H164" s="19"/>
      <c r="I164" s="19"/>
      <c r="J164" s="19"/>
      <c r="K164" s="19"/>
      <c r="L164" s="19"/>
      <c r="M164" s="227"/>
      <c r="N164" s="228">
        <v>0.78819444444444442</v>
      </c>
      <c r="O164" s="229"/>
      <c r="P164" s="230"/>
    </row>
    <row r="165" spans="1:16" x14ac:dyDescent="0.25">
      <c r="A165" s="242" t="s">
        <v>16</v>
      </c>
      <c r="B165" s="169" t="s">
        <v>183</v>
      </c>
      <c r="C165" s="19" t="s">
        <v>387</v>
      </c>
      <c r="D165" s="19"/>
      <c r="E165" s="19"/>
      <c r="F165" s="19"/>
      <c r="G165" s="19"/>
      <c r="H165" s="19"/>
      <c r="I165" s="19"/>
      <c r="J165" s="19"/>
      <c r="K165" s="19"/>
      <c r="L165" s="19"/>
      <c r="M165" s="227"/>
      <c r="N165" s="228">
        <v>0.63888888888888884</v>
      </c>
      <c r="O165" s="229"/>
      <c r="P165" s="230"/>
    </row>
    <row r="166" spans="1:16" ht="13.8" thickBot="1" x14ac:dyDescent="0.3">
      <c r="A166" s="243" t="s">
        <v>18</v>
      </c>
      <c r="B166" s="163" t="s">
        <v>184</v>
      </c>
      <c r="C166" s="128" t="s">
        <v>434</v>
      </c>
      <c r="D166" s="128"/>
      <c r="E166" s="128"/>
      <c r="F166" s="128"/>
      <c r="G166" s="128"/>
      <c r="H166" s="128"/>
      <c r="I166" s="128"/>
      <c r="J166" s="128"/>
      <c r="K166" s="128"/>
      <c r="L166" s="128" t="s">
        <v>13</v>
      </c>
      <c r="M166" s="236"/>
      <c r="N166" s="228">
        <v>0.5625</v>
      </c>
      <c r="O166" s="228">
        <v>0.78819444444444442</v>
      </c>
      <c r="P166" s="230"/>
    </row>
    <row r="167" spans="1:16" x14ac:dyDescent="0.25">
      <c r="A167" s="262" t="s">
        <v>20</v>
      </c>
      <c r="B167" s="246" t="s">
        <v>185</v>
      </c>
      <c r="C167" s="148"/>
      <c r="D167" s="148"/>
      <c r="E167" s="148"/>
      <c r="F167" s="148"/>
      <c r="G167" s="148" t="s">
        <v>13</v>
      </c>
      <c r="H167" s="148"/>
      <c r="I167" s="148"/>
      <c r="J167" s="148"/>
      <c r="K167" s="148"/>
      <c r="L167" s="148"/>
      <c r="M167" s="247"/>
      <c r="N167" s="228">
        <v>0.78819444444444442</v>
      </c>
      <c r="O167" s="229"/>
      <c r="P167" s="230"/>
    </row>
    <row r="168" spans="1:16" x14ac:dyDescent="0.25">
      <c r="A168" s="272" t="s">
        <v>22</v>
      </c>
      <c r="B168" s="169" t="s">
        <v>186</v>
      </c>
      <c r="C168" s="19" t="s">
        <v>388</v>
      </c>
      <c r="D168" s="19"/>
      <c r="E168" s="19"/>
      <c r="F168" s="19"/>
      <c r="G168" s="19"/>
      <c r="H168" s="19"/>
      <c r="I168" s="19"/>
      <c r="J168" s="19"/>
      <c r="K168" s="19"/>
      <c r="L168" s="19"/>
      <c r="M168" s="227"/>
      <c r="N168" s="228">
        <v>0.79166666666666663</v>
      </c>
      <c r="O168" s="229"/>
      <c r="P168" s="230"/>
    </row>
    <row r="169" spans="1:16" x14ac:dyDescent="0.25">
      <c r="A169" s="242" t="s">
        <v>24</v>
      </c>
      <c r="B169" s="169" t="s">
        <v>187</v>
      </c>
      <c r="C169" s="19"/>
      <c r="D169" s="19" t="s">
        <v>13</v>
      </c>
      <c r="E169" s="19"/>
      <c r="F169" s="19"/>
      <c r="G169" s="19"/>
      <c r="H169" s="19"/>
      <c r="I169" s="19"/>
      <c r="J169" s="19"/>
      <c r="K169" s="19"/>
      <c r="L169" s="19"/>
      <c r="M169" s="227"/>
      <c r="N169" s="228">
        <v>0.78125</v>
      </c>
      <c r="O169" s="229"/>
      <c r="P169" s="230"/>
    </row>
    <row r="170" spans="1:16" x14ac:dyDescent="0.25">
      <c r="A170" s="242" t="s">
        <v>11</v>
      </c>
      <c r="B170" s="169" t="s">
        <v>188</v>
      </c>
      <c r="C170" s="19"/>
      <c r="D170" s="19"/>
      <c r="E170" s="19"/>
      <c r="F170" s="19"/>
      <c r="G170" s="19"/>
      <c r="H170" s="19"/>
      <c r="I170" s="19" t="s">
        <v>13</v>
      </c>
      <c r="J170" s="19"/>
      <c r="K170" s="19"/>
      <c r="L170" s="19"/>
      <c r="M170" s="227"/>
      <c r="N170" s="228">
        <v>0.78819444444444442</v>
      </c>
      <c r="O170" s="228"/>
      <c r="P170" s="230"/>
    </row>
    <row r="171" spans="1:16" x14ac:dyDescent="0.25">
      <c r="A171" s="242" t="s">
        <v>14</v>
      </c>
      <c r="B171" s="169" t="s">
        <v>189</v>
      </c>
      <c r="C171" s="19"/>
      <c r="D171" s="19"/>
      <c r="E171" s="19"/>
      <c r="F171" s="19"/>
      <c r="G171" s="19"/>
      <c r="H171" s="19"/>
      <c r="I171" s="19"/>
      <c r="J171" s="19"/>
      <c r="K171" s="19" t="s">
        <v>13</v>
      </c>
      <c r="L171" s="19"/>
      <c r="M171" s="227"/>
      <c r="N171" s="228">
        <v>0.78819444444444442</v>
      </c>
      <c r="O171" s="229"/>
      <c r="P171" s="230"/>
    </row>
    <row r="172" spans="1:16" x14ac:dyDescent="0.25">
      <c r="A172" s="242" t="s">
        <v>16</v>
      </c>
      <c r="B172" s="169" t="s">
        <v>190</v>
      </c>
      <c r="C172" s="19"/>
      <c r="D172" s="19"/>
      <c r="E172" s="19"/>
      <c r="F172" s="19"/>
      <c r="G172" s="19"/>
      <c r="H172" s="19"/>
      <c r="I172" s="19"/>
      <c r="J172" s="19"/>
      <c r="K172" s="19" t="s">
        <v>387</v>
      </c>
      <c r="L172" s="19"/>
      <c r="M172" s="227"/>
      <c r="N172" s="228">
        <v>0.63888888888888884</v>
      </c>
      <c r="O172" s="229"/>
      <c r="P172" s="230"/>
    </row>
    <row r="173" spans="1:16" ht="13.8" thickBot="1" x14ac:dyDescent="0.3">
      <c r="A173" s="243" t="s">
        <v>18</v>
      </c>
      <c r="B173" s="163" t="s">
        <v>191</v>
      </c>
      <c r="C173" s="128"/>
      <c r="D173" s="128"/>
      <c r="E173" s="128"/>
      <c r="F173" s="128"/>
      <c r="G173" s="128"/>
      <c r="H173" s="128"/>
      <c r="I173" s="128"/>
      <c r="J173" s="128" t="s">
        <v>13</v>
      </c>
      <c r="K173" s="128"/>
      <c r="L173" s="128"/>
      <c r="M173" s="236"/>
      <c r="N173" s="228">
        <v>0.81597222222222221</v>
      </c>
      <c r="O173" s="229"/>
      <c r="P173" s="230" t="s">
        <v>456</v>
      </c>
    </row>
    <row r="174" spans="1:16" x14ac:dyDescent="0.25">
      <c r="A174" s="262" t="s">
        <v>20</v>
      </c>
      <c r="B174" s="246" t="s">
        <v>192</v>
      </c>
      <c r="C174" s="148"/>
      <c r="D174" s="148"/>
      <c r="E174" s="148"/>
      <c r="F174" s="148"/>
      <c r="G174" s="148"/>
      <c r="H174" s="148" t="s">
        <v>13</v>
      </c>
      <c r="I174" s="148"/>
      <c r="J174" s="148"/>
      <c r="K174" s="148"/>
      <c r="L174" s="148"/>
      <c r="M174" s="247"/>
      <c r="N174" s="228">
        <v>0.78819444444444442</v>
      </c>
      <c r="O174" s="229"/>
      <c r="P174" s="230"/>
    </row>
    <row r="175" spans="1:16" x14ac:dyDescent="0.25">
      <c r="A175" s="272" t="s">
        <v>22</v>
      </c>
      <c r="B175" s="169" t="s">
        <v>193</v>
      </c>
      <c r="C175" s="19"/>
      <c r="D175" s="19"/>
      <c r="E175" s="19"/>
      <c r="F175" s="19" t="s">
        <v>388</v>
      </c>
      <c r="G175" s="19"/>
      <c r="H175" s="19"/>
      <c r="I175" s="19"/>
      <c r="J175" s="19"/>
      <c r="K175" s="19"/>
      <c r="L175" s="19"/>
      <c r="M175" s="227"/>
      <c r="N175" s="228">
        <v>0.80555555555555558</v>
      </c>
      <c r="O175" s="229"/>
      <c r="P175" s="230"/>
    </row>
    <row r="176" spans="1:16" x14ac:dyDescent="0.25">
      <c r="A176" s="261" t="s">
        <v>24</v>
      </c>
      <c r="B176" s="255" t="s">
        <v>194</v>
      </c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256"/>
      <c r="N176" s="229"/>
      <c r="O176" s="229"/>
      <c r="P176" s="230"/>
    </row>
    <row r="177" spans="1:16" x14ac:dyDescent="0.25">
      <c r="A177" s="242" t="s">
        <v>11</v>
      </c>
      <c r="B177" s="169" t="s">
        <v>195</v>
      </c>
      <c r="C177" s="19"/>
      <c r="D177" s="19" t="s">
        <v>13</v>
      </c>
      <c r="E177" s="19"/>
      <c r="F177" s="19"/>
      <c r="G177" s="19"/>
      <c r="H177" s="19"/>
      <c r="I177" s="19"/>
      <c r="J177" s="19"/>
      <c r="K177" s="19"/>
      <c r="L177" s="19"/>
      <c r="M177" s="227" t="s">
        <v>13</v>
      </c>
      <c r="N177" s="228">
        <v>0.78819444444444442</v>
      </c>
      <c r="O177" s="228">
        <v>0.74305555555555558</v>
      </c>
      <c r="P177" s="230"/>
    </row>
    <row r="178" spans="1:16" x14ac:dyDescent="0.25">
      <c r="A178" s="242" t="s">
        <v>14</v>
      </c>
      <c r="B178" s="169" t="s">
        <v>196</v>
      </c>
      <c r="C178" s="19"/>
      <c r="D178" s="19"/>
      <c r="E178" s="19" t="s">
        <v>13</v>
      </c>
      <c r="F178" s="19"/>
      <c r="G178" s="19"/>
      <c r="H178" s="19"/>
      <c r="I178" s="19"/>
      <c r="J178" s="19"/>
      <c r="K178" s="19"/>
      <c r="L178" s="19"/>
      <c r="M178" s="227"/>
      <c r="N178" s="228">
        <v>0.78819444444444442</v>
      </c>
      <c r="O178" s="229"/>
      <c r="P178" s="230"/>
    </row>
    <row r="179" spans="1:16" x14ac:dyDescent="0.25">
      <c r="A179" s="242" t="s">
        <v>16</v>
      </c>
      <c r="B179" s="169" t="s">
        <v>197</v>
      </c>
      <c r="C179" s="19"/>
      <c r="D179" s="19"/>
      <c r="E179" s="19"/>
      <c r="F179" s="19"/>
      <c r="G179" s="19"/>
      <c r="H179" s="19"/>
      <c r="I179" s="19" t="s">
        <v>387</v>
      </c>
      <c r="J179" s="19"/>
      <c r="K179" s="19"/>
      <c r="L179" s="19"/>
      <c r="M179" s="227"/>
      <c r="N179" s="228">
        <v>0.79861111111111116</v>
      </c>
      <c r="O179" s="229"/>
      <c r="P179" s="230"/>
    </row>
    <row r="180" spans="1:16" ht="13.8" thickBot="1" x14ac:dyDescent="0.3">
      <c r="A180" s="243" t="s">
        <v>18</v>
      </c>
      <c r="B180" s="163" t="s">
        <v>198</v>
      </c>
      <c r="C180" s="128"/>
      <c r="D180" s="128"/>
      <c r="E180" s="128"/>
      <c r="F180" s="128"/>
      <c r="G180" s="128"/>
      <c r="H180" s="128"/>
      <c r="I180" s="128"/>
      <c r="J180" s="128" t="s">
        <v>13</v>
      </c>
      <c r="K180" s="128"/>
      <c r="L180" s="128" t="s">
        <v>440</v>
      </c>
      <c r="M180" s="236"/>
      <c r="N180" s="228">
        <v>0.76041666666666663</v>
      </c>
      <c r="O180" s="228">
        <v>0.50694444444444442</v>
      </c>
      <c r="P180" s="291" t="s">
        <v>462</v>
      </c>
    </row>
    <row r="181" spans="1:16" x14ac:dyDescent="0.25">
      <c r="A181" s="262" t="s">
        <v>20</v>
      </c>
      <c r="B181" s="246" t="s">
        <v>199</v>
      </c>
      <c r="C181" s="148"/>
      <c r="D181" s="148"/>
      <c r="E181" s="148"/>
      <c r="F181" s="148"/>
      <c r="G181" s="148" t="s">
        <v>13</v>
      </c>
      <c r="H181" s="148"/>
      <c r="I181" s="148"/>
      <c r="J181" s="148"/>
      <c r="K181" s="148"/>
      <c r="L181" s="148"/>
      <c r="M181" s="247"/>
      <c r="N181" s="228">
        <v>0.78819444444444442</v>
      </c>
      <c r="O181" s="229"/>
      <c r="P181" s="230"/>
    </row>
    <row r="182" spans="1:16" x14ac:dyDescent="0.25">
      <c r="A182" s="242" t="s">
        <v>22</v>
      </c>
      <c r="B182" s="169" t="s">
        <v>200</v>
      </c>
      <c r="C182" s="19"/>
      <c r="D182" s="19"/>
      <c r="E182" s="19"/>
      <c r="F182" s="19"/>
      <c r="G182" s="19"/>
      <c r="H182" s="19"/>
      <c r="I182" s="19"/>
      <c r="J182" s="19"/>
      <c r="K182" s="19" t="s">
        <v>388</v>
      </c>
      <c r="L182" s="19"/>
      <c r="M182" s="227"/>
      <c r="N182" s="228">
        <v>0.79166666666666663</v>
      </c>
      <c r="O182" s="229"/>
      <c r="P182" s="230"/>
    </row>
    <row r="183" spans="1:16" x14ac:dyDescent="0.25">
      <c r="A183" s="263" t="s">
        <v>24</v>
      </c>
      <c r="B183" s="249" t="s">
        <v>201</v>
      </c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233"/>
      <c r="N183" s="229"/>
      <c r="O183" s="229"/>
      <c r="P183" s="230"/>
    </row>
    <row r="184" spans="1:16" x14ac:dyDescent="0.25">
      <c r="A184" s="263" t="s">
        <v>11</v>
      </c>
      <c r="B184" s="249" t="s">
        <v>202</v>
      </c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299" t="s">
        <v>13</v>
      </c>
      <c r="N184" s="229"/>
      <c r="O184" s="228">
        <v>0.74305555555555558</v>
      </c>
      <c r="P184" s="230"/>
    </row>
    <row r="185" spans="1:16" x14ac:dyDescent="0.25">
      <c r="A185" s="242" t="s">
        <v>14</v>
      </c>
      <c r="B185" s="169" t="s">
        <v>203</v>
      </c>
      <c r="C185" s="19"/>
      <c r="D185" s="19"/>
      <c r="E185" s="19"/>
      <c r="F185" s="19" t="s">
        <v>13</v>
      </c>
      <c r="G185" s="19"/>
      <c r="H185" s="19"/>
      <c r="I185" s="19"/>
      <c r="J185" s="19"/>
      <c r="K185" s="19"/>
      <c r="L185" s="19"/>
      <c r="M185" s="227"/>
      <c r="N185" s="228">
        <v>0.78125</v>
      </c>
      <c r="O185" s="229"/>
      <c r="P185" s="230"/>
    </row>
    <row r="186" spans="1:16" x14ac:dyDescent="0.25">
      <c r="A186" s="242" t="s">
        <v>16</v>
      </c>
      <c r="B186" s="169" t="s">
        <v>204</v>
      </c>
      <c r="C186" s="19"/>
      <c r="D186" s="19"/>
      <c r="E186" s="19"/>
      <c r="F186" s="19" t="s">
        <v>387</v>
      </c>
      <c r="G186" s="19"/>
      <c r="H186" s="19"/>
      <c r="I186" s="19"/>
      <c r="J186" s="19"/>
      <c r="K186" s="19"/>
      <c r="L186" s="111"/>
      <c r="M186" s="227"/>
      <c r="N186" s="228">
        <v>0.79861111111111116</v>
      </c>
      <c r="O186" s="229"/>
      <c r="P186" s="230"/>
    </row>
    <row r="187" spans="1:16" ht="13.8" thickBot="1" x14ac:dyDescent="0.3">
      <c r="A187" s="243" t="s">
        <v>18</v>
      </c>
      <c r="B187" s="163" t="s">
        <v>205</v>
      </c>
      <c r="C187" s="128"/>
      <c r="D187" s="128"/>
      <c r="E187" s="128"/>
      <c r="F187" s="128" t="s">
        <v>434</v>
      </c>
      <c r="G187" s="128"/>
      <c r="H187" s="128"/>
      <c r="I187" s="128"/>
      <c r="J187" s="128"/>
      <c r="K187" s="128"/>
      <c r="L187" s="160"/>
      <c r="M187" s="236"/>
      <c r="N187" s="228">
        <v>0.5625</v>
      </c>
      <c r="O187" s="229"/>
      <c r="P187" s="230"/>
    </row>
    <row r="188" spans="1:16" x14ac:dyDescent="0.25">
      <c r="A188" s="262" t="s">
        <v>20</v>
      </c>
      <c r="B188" s="246" t="s">
        <v>206</v>
      </c>
      <c r="C188" s="148"/>
      <c r="D188" s="148" t="s">
        <v>13</v>
      </c>
      <c r="E188" s="148"/>
      <c r="F188" s="148"/>
      <c r="G188" s="148"/>
      <c r="H188" s="148"/>
      <c r="I188" s="148"/>
      <c r="J188" s="148"/>
      <c r="K188" s="148"/>
      <c r="L188" s="148"/>
      <c r="M188" s="247"/>
      <c r="N188" s="228">
        <v>0.78819444444444442</v>
      </c>
      <c r="O188" s="229"/>
      <c r="P188" s="230"/>
    </row>
    <row r="189" spans="1:16" x14ac:dyDescent="0.25">
      <c r="A189" s="242" t="s">
        <v>22</v>
      </c>
      <c r="B189" s="169" t="s">
        <v>207</v>
      </c>
      <c r="C189" s="19"/>
      <c r="D189" s="19"/>
      <c r="E189" s="19"/>
      <c r="F189" s="19"/>
      <c r="G189" s="19"/>
      <c r="H189" s="19"/>
      <c r="I189" s="19" t="s">
        <v>388</v>
      </c>
      <c r="J189" s="19"/>
      <c r="K189" s="19"/>
      <c r="L189" s="19"/>
      <c r="M189" s="227"/>
      <c r="N189" s="228">
        <v>0.79166666666666663</v>
      </c>
      <c r="O189" s="229"/>
      <c r="P189" s="230"/>
    </row>
    <row r="190" spans="1:16" x14ac:dyDescent="0.25">
      <c r="A190" s="242" t="s">
        <v>24</v>
      </c>
      <c r="B190" s="169" t="s">
        <v>208</v>
      </c>
      <c r="C190" s="19"/>
      <c r="D190" s="19"/>
      <c r="E190" s="19" t="s">
        <v>13</v>
      </c>
      <c r="F190" s="19"/>
      <c r="G190" s="19"/>
      <c r="H190" s="19"/>
      <c r="I190" s="19"/>
      <c r="J190" s="19"/>
      <c r="K190" s="19"/>
      <c r="L190" s="19"/>
      <c r="M190" s="227"/>
      <c r="N190" s="228">
        <v>0.78125</v>
      </c>
      <c r="O190" s="229"/>
      <c r="P190" s="230"/>
    </row>
    <row r="191" spans="1:16" x14ac:dyDescent="0.25">
      <c r="A191" s="242" t="s">
        <v>11</v>
      </c>
      <c r="B191" s="169" t="s">
        <v>209</v>
      </c>
      <c r="C191" s="19"/>
      <c r="D191" s="19"/>
      <c r="E191" s="19"/>
      <c r="F191" s="19"/>
      <c r="G191" s="19"/>
      <c r="H191" s="19"/>
      <c r="I191" s="19"/>
      <c r="J191" s="19" t="s">
        <v>13</v>
      </c>
      <c r="K191" s="19"/>
      <c r="L191" s="19"/>
      <c r="M191" s="227" t="s">
        <v>13</v>
      </c>
      <c r="N191" s="228">
        <v>0.78819444444444442</v>
      </c>
      <c r="O191" s="228">
        <v>0.74305555555555558</v>
      </c>
      <c r="P191" s="230"/>
    </row>
    <row r="192" spans="1:16" x14ac:dyDescent="0.25">
      <c r="A192" s="242" t="s">
        <v>14</v>
      </c>
      <c r="B192" s="169" t="s">
        <v>210</v>
      </c>
      <c r="C192" s="19"/>
      <c r="D192" s="19"/>
      <c r="E192" s="19"/>
      <c r="F192" s="19"/>
      <c r="G192" s="19" t="s">
        <v>13</v>
      </c>
      <c r="H192" s="19"/>
      <c r="I192" s="19"/>
      <c r="J192" s="19"/>
      <c r="K192" s="19"/>
      <c r="L192" s="19"/>
      <c r="M192" s="227"/>
      <c r="N192" s="228">
        <v>0.78819444444444442</v>
      </c>
      <c r="O192" s="228"/>
      <c r="P192" s="230"/>
    </row>
    <row r="193" spans="1:16" x14ac:dyDescent="0.25">
      <c r="A193" s="242" t="s">
        <v>16</v>
      </c>
      <c r="B193" s="169" t="s">
        <v>211</v>
      </c>
      <c r="C193" s="19"/>
      <c r="D193" s="19"/>
      <c r="E193" s="19"/>
      <c r="F193" s="19"/>
      <c r="G193" s="19"/>
      <c r="H193" s="19"/>
      <c r="I193" s="19"/>
      <c r="J193" s="19"/>
      <c r="K193" s="19"/>
      <c r="L193" s="19" t="s">
        <v>387</v>
      </c>
      <c r="M193" s="227"/>
      <c r="N193" s="228">
        <v>0.79861111111111116</v>
      </c>
      <c r="O193" s="229"/>
      <c r="P193" s="230"/>
    </row>
    <row r="194" spans="1:16" ht="13.8" thickBot="1" x14ac:dyDescent="0.3">
      <c r="A194" s="243" t="s">
        <v>18</v>
      </c>
      <c r="B194" s="163" t="s">
        <v>212</v>
      </c>
      <c r="C194" s="128"/>
      <c r="D194" s="128"/>
      <c r="E194" s="128"/>
      <c r="F194" s="128"/>
      <c r="G194" s="128"/>
      <c r="H194" s="128"/>
      <c r="I194" s="128"/>
      <c r="J194" s="128"/>
      <c r="K194" s="128" t="s">
        <v>13</v>
      </c>
      <c r="L194" s="128"/>
      <c r="M194" s="236"/>
      <c r="N194" s="228">
        <v>0.59027777777777779</v>
      </c>
      <c r="O194" s="229"/>
      <c r="P194" s="230"/>
    </row>
    <row r="195" spans="1:16" x14ac:dyDescent="0.25">
      <c r="A195" s="262" t="s">
        <v>20</v>
      </c>
      <c r="B195" s="246" t="s">
        <v>213</v>
      </c>
      <c r="C195" s="148"/>
      <c r="D195" s="148" t="s">
        <v>437</v>
      </c>
      <c r="E195" s="148"/>
      <c r="F195" s="148"/>
      <c r="G195" s="148"/>
      <c r="H195" s="148"/>
      <c r="I195" s="148"/>
      <c r="J195" s="148"/>
      <c r="K195" s="148"/>
      <c r="L195" s="148"/>
      <c r="M195" s="247"/>
      <c r="N195" s="228">
        <v>0.51388888888888884</v>
      </c>
      <c r="O195" s="229"/>
      <c r="P195" s="230"/>
    </row>
    <row r="196" spans="1:16" x14ac:dyDescent="0.25">
      <c r="A196" s="242" t="s">
        <v>22</v>
      </c>
      <c r="B196" s="169" t="s">
        <v>214</v>
      </c>
      <c r="C196" s="19"/>
      <c r="D196" s="19"/>
      <c r="E196" s="19" t="s">
        <v>388</v>
      </c>
      <c r="F196" s="19"/>
      <c r="G196" s="19"/>
      <c r="H196" s="19"/>
      <c r="I196" s="19"/>
      <c r="J196" s="19"/>
      <c r="K196" s="19"/>
      <c r="L196" s="19"/>
      <c r="M196" s="227"/>
      <c r="N196" s="228">
        <v>0.79166666666666663</v>
      </c>
      <c r="O196" s="229"/>
      <c r="P196" s="230"/>
    </row>
    <row r="197" spans="1:16" x14ac:dyDescent="0.25">
      <c r="A197" s="242" t="s">
        <v>24</v>
      </c>
      <c r="B197" s="169" t="s">
        <v>215</v>
      </c>
      <c r="C197" s="19"/>
      <c r="D197" s="19"/>
      <c r="E197" s="19"/>
      <c r="F197" s="19" t="s">
        <v>441</v>
      </c>
      <c r="G197" s="19"/>
      <c r="H197" s="19"/>
      <c r="I197" s="19"/>
      <c r="J197" s="19"/>
      <c r="K197" s="19"/>
      <c r="L197" s="19"/>
      <c r="M197" s="227"/>
      <c r="N197" s="228">
        <v>0.46875</v>
      </c>
      <c r="O197" s="229"/>
      <c r="P197" s="230"/>
    </row>
    <row r="198" spans="1:16" x14ac:dyDescent="0.25">
      <c r="A198" s="263" t="s">
        <v>11</v>
      </c>
      <c r="B198" s="249" t="s">
        <v>216</v>
      </c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  <c r="M198" s="227" t="s">
        <v>13</v>
      </c>
      <c r="N198" s="228">
        <v>0.78819444444444442</v>
      </c>
      <c r="O198" s="229"/>
      <c r="P198" s="230"/>
    </row>
    <row r="199" spans="1:16" x14ac:dyDescent="0.25">
      <c r="A199" s="242" t="s">
        <v>14</v>
      </c>
      <c r="B199" s="169" t="s">
        <v>217</v>
      </c>
      <c r="C199" s="19"/>
      <c r="D199" s="19"/>
      <c r="E199" s="19"/>
      <c r="F199" s="19"/>
      <c r="G199" s="19"/>
      <c r="H199" s="19" t="s">
        <v>13</v>
      </c>
      <c r="I199" s="19"/>
      <c r="J199" s="19"/>
      <c r="K199" s="19"/>
      <c r="L199" s="19"/>
      <c r="M199" s="227"/>
      <c r="N199" s="228">
        <v>0.78819444444444442</v>
      </c>
      <c r="O199" s="229"/>
      <c r="P199" s="230"/>
    </row>
    <row r="200" spans="1:16" x14ac:dyDescent="0.25">
      <c r="A200" s="242" t="s">
        <v>16</v>
      </c>
      <c r="B200" s="169" t="s">
        <v>218</v>
      </c>
      <c r="C200" s="19"/>
      <c r="D200" s="19"/>
      <c r="E200" s="19"/>
      <c r="F200" s="19"/>
      <c r="G200" s="19"/>
      <c r="H200" s="19" t="s">
        <v>387</v>
      </c>
      <c r="I200" s="19"/>
      <c r="J200" s="19"/>
      <c r="K200" s="19"/>
      <c r="L200" s="19"/>
      <c r="M200" s="227"/>
      <c r="N200" s="228">
        <v>0.79861111111111116</v>
      </c>
      <c r="O200" s="229"/>
      <c r="P200" s="230"/>
    </row>
    <row r="201" spans="1:16" ht="13.8" thickBot="1" x14ac:dyDescent="0.3">
      <c r="A201" s="243" t="s">
        <v>18</v>
      </c>
      <c r="B201" s="163" t="s">
        <v>219</v>
      </c>
      <c r="C201" s="128"/>
      <c r="D201" s="128"/>
      <c r="E201" s="128"/>
      <c r="F201" s="128"/>
      <c r="G201" s="128"/>
      <c r="H201" s="128"/>
      <c r="I201" s="128"/>
      <c r="J201" s="128" t="s">
        <v>13</v>
      </c>
      <c r="K201" s="128"/>
      <c r="L201" s="128"/>
      <c r="M201" s="236"/>
      <c r="N201" s="228">
        <v>0.77083333333333337</v>
      </c>
      <c r="O201" s="229"/>
      <c r="P201" s="230"/>
    </row>
    <row r="202" spans="1:16" x14ac:dyDescent="0.25">
      <c r="A202" s="262" t="s">
        <v>20</v>
      </c>
      <c r="B202" s="246" t="s">
        <v>220</v>
      </c>
      <c r="C202" s="148"/>
      <c r="D202" s="148"/>
      <c r="E202" s="148"/>
      <c r="F202" s="148"/>
      <c r="G202" s="148"/>
      <c r="H202" s="148"/>
      <c r="I202" s="148"/>
      <c r="J202" s="148"/>
      <c r="K202" s="148" t="s">
        <v>441</v>
      </c>
      <c r="L202" s="148"/>
      <c r="M202" s="247"/>
      <c r="N202" s="228">
        <v>0.47916666666666669</v>
      </c>
      <c r="O202" s="229"/>
      <c r="P202" s="230" t="s">
        <v>455</v>
      </c>
    </row>
    <row r="203" spans="1:16" x14ac:dyDescent="0.25">
      <c r="A203" s="242" t="s">
        <v>22</v>
      </c>
      <c r="B203" s="169" t="s">
        <v>221</v>
      </c>
      <c r="C203" s="19"/>
      <c r="D203" s="19"/>
      <c r="E203" s="19"/>
      <c r="F203" s="19" t="s">
        <v>388</v>
      </c>
      <c r="G203" s="19"/>
      <c r="H203" s="19"/>
      <c r="I203" s="19"/>
      <c r="J203" s="19"/>
      <c r="K203" s="19"/>
      <c r="L203" s="19"/>
      <c r="M203" s="227"/>
      <c r="N203" s="228">
        <v>0.79166666666666663</v>
      </c>
      <c r="O203" s="229"/>
      <c r="P203" s="230"/>
    </row>
    <row r="204" spans="1:16" x14ac:dyDescent="0.25">
      <c r="A204" s="261" t="s">
        <v>24</v>
      </c>
      <c r="B204" s="255" t="s">
        <v>222</v>
      </c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256"/>
      <c r="N204" s="229"/>
      <c r="O204" s="229"/>
      <c r="P204" s="230"/>
    </row>
    <row r="205" spans="1:16" x14ac:dyDescent="0.25">
      <c r="A205" s="242" t="s">
        <v>11</v>
      </c>
      <c r="B205" s="169" t="s">
        <v>223</v>
      </c>
      <c r="C205" s="19"/>
      <c r="D205" s="19"/>
      <c r="E205" s="19"/>
      <c r="F205" s="19"/>
      <c r="G205" s="19" t="s">
        <v>13</v>
      </c>
      <c r="H205" s="19"/>
      <c r="I205" s="19"/>
      <c r="J205" s="19"/>
      <c r="K205" s="19"/>
      <c r="L205" s="19"/>
      <c r="M205" s="227" t="s">
        <v>13</v>
      </c>
      <c r="N205" s="228">
        <v>0.78819444444444442</v>
      </c>
      <c r="O205" s="228">
        <v>0.74305555555555558</v>
      </c>
      <c r="P205" s="230"/>
    </row>
    <row r="206" spans="1:16" x14ac:dyDescent="0.25">
      <c r="A206" s="242" t="s">
        <v>14</v>
      </c>
      <c r="B206" s="169" t="s">
        <v>224</v>
      </c>
      <c r="C206" s="19"/>
      <c r="D206" s="19"/>
      <c r="E206" s="19" t="s">
        <v>13</v>
      </c>
      <c r="F206" s="19"/>
      <c r="G206" s="19"/>
      <c r="H206" s="19"/>
      <c r="I206" s="19"/>
      <c r="J206" s="19"/>
      <c r="K206" s="19"/>
      <c r="L206" s="19"/>
      <c r="M206" s="227"/>
      <c r="N206" s="228">
        <v>0.78819444444444442</v>
      </c>
      <c r="O206" s="229"/>
      <c r="P206" s="230"/>
    </row>
    <row r="207" spans="1:16" x14ac:dyDescent="0.25">
      <c r="A207" s="242" t="s">
        <v>16</v>
      </c>
      <c r="B207" s="169" t="s">
        <v>225</v>
      </c>
      <c r="C207" s="19"/>
      <c r="D207" s="19"/>
      <c r="E207" s="19" t="s">
        <v>387</v>
      </c>
      <c r="F207" s="19"/>
      <c r="G207" s="19"/>
      <c r="H207" s="19"/>
      <c r="I207" s="19"/>
      <c r="J207" s="19"/>
      <c r="K207" s="19"/>
      <c r="L207" s="19" t="s">
        <v>440</v>
      </c>
      <c r="M207" s="227"/>
      <c r="N207" s="228">
        <v>0.79861111111111116</v>
      </c>
      <c r="O207" s="228">
        <v>0.5</v>
      </c>
      <c r="P207" s="230"/>
    </row>
    <row r="208" spans="1:16" x14ac:dyDescent="0.25">
      <c r="A208" s="259" t="s">
        <v>18</v>
      </c>
      <c r="B208" s="133" t="s">
        <v>226</v>
      </c>
      <c r="C208" s="111"/>
      <c r="D208" s="111"/>
      <c r="E208" s="111"/>
      <c r="F208" s="111"/>
      <c r="G208" s="111"/>
      <c r="H208" s="111"/>
      <c r="I208" s="111"/>
      <c r="J208" s="111"/>
      <c r="K208" s="111" t="s">
        <v>13</v>
      </c>
      <c r="L208" s="111"/>
      <c r="M208" s="258"/>
      <c r="N208" s="228">
        <v>0.76041666666666663</v>
      </c>
      <c r="O208" s="229"/>
      <c r="P208" s="230"/>
    </row>
    <row r="209" spans="1:16" x14ac:dyDescent="0.25">
      <c r="A209" s="242" t="s">
        <v>20</v>
      </c>
      <c r="B209" s="169" t="s">
        <v>227</v>
      </c>
      <c r="C209" s="19"/>
      <c r="D209" s="19"/>
      <c r="E209" s="19"/>
      <c r="F209" s="19"/>
      <c r="G209" s="19"/>
      <c r="H209" s="19"/>
      <c r="I209" s="19" t="s">
        <v>13</v>
      </c>
      <c r="J209" s="19"/>
      <c r="K209" s="19"/>
      <c r="L209" s="19"/>
      <c r="M209" s="227"/>
      <c r="N209" s="228">
        <v>0.78819444444444442</v>
      </c>
      <c r="O209" s="229"/>
      <c r="P209" s="230"/>
    </row>
    <row r="210" spans="1:16" x14ac:dyDescent="0.25">
      <c r="A210" s="263" t="s">
        <v>22</v>
      </c>
      <c r="B210" s="249" t="s">
        <v>228</v>
      </c>
      <c r="C210" s="113"/>
      <c r="D210" s="113"/>
      <c r="E210" s="113"/>
      <c r="F210" s="113"/>
      <c r="G210" s="113"/>
      <c r="H210" s="113"/>
      <c r="I210" s="113"/>
      <c r="J210" s="113"/>
      <c r="K210" s="113"/>
      <c r="L210" s="113"/>
      <c r="M210" s="233"/>
      <c r="N210" s="229"/>
      <c r="O210" s="229"/>
      <c r="P210" s="230"/>
    </row>
    <row r="211" spans="1:16" x14ac:dyDescent="0.25">
      <c r="A211" s="242" t="s">
        <v>24</v>
      </c>
      <c r="B211" s="169" t="s">
        <v>229</v>
      </c>
      <c r="C211" s="19"/>
      <c r="D211" s="19"/>
      <c r="E211" s="19"/>
      <c r="F211" s="19" t="s">
        <v>441</v>
      </c>
      <c r="G211" s="19"/>
      <c r="H211" s="19"/>
      <c r="I211" s="19"/>
      <c r="J211" s="19"/>
      <c r="K211" s="19"/>
      <c r="L211" s="19"/>
      <c r="M211" s="227"/>
      <c r="N211" s="228">
        <v>0.5</v>
      </c>
      <c r="O211" s="229"/>
      <c r="P211" s="230" t="s">
        <v>455</v>
      </c>
    </row>
    <row r="212" spans="1:16" x14ac:dyDescent="0.25">
      <c r="A212" s="241" t="s">
        <v>11</v>
      </c>
      <c r="B212" s="169" t="s">
        <v>230</v>
      </c>
      <c r="C212" s="19"/>
      <c r="D212" s="19"/>
      <c r="E212" s="19"/>
      <c r="F212" s="19"/>
      <c r="G212" s="19"/>
      <c r="H212" s="19"/>
      <c r="I212" s="19"/>
      <c r="J212" s="19" t="s">
        <v>13</v>
      </c>
      <c r="K212" s="19"/>
      <c r="L212" s="19"/>
      <c r="M212" s="227" t="s">
        <v>13</v>
      </c>
      <c r="N212" s="228">
        <v>0.78819444444444442</v>
      </c>
      <c r="O212" s="228">
        <v>0.74305555555555558</v>
      </c>
      <c r="P212" s="230"/>
    </row>
    <row r="213" spans="1:16" x14ac:dyDescent="0.25">
      <c r="A213" s="242" t="s">
        <v>14</v>
      </c>
      <c r="B213" s="169" t="s">
        <v>231</v>
      </c>
      <c r="C213" s="19"/>
      <c r="D213" s="19" t="s">
        <v>13</v>
      </c>
      <c r="E213" s="19"/>
      <c r="F213" s="19"/>
      <c r="G213" s="19"/>
      <c r="H213" s="19"/>
      <c r="I213" s="19"/>
      <c r="J213" s="19"/>
      <c r="K213" s="19"/>
      <c r="L213" s="19"/>
      <c r="M213" s="227"/>
      <c r="N213" s="228">
        <v>0.78819444444444442</v>
      </c>
      <c r="O213" s="229"/>
      <c r="P213" s="230"/>
    </row>
    <row r="214" spans="1:16" x14ac:dyDescent="0.25">
      <c r="A214" s="242" t="s">
        <v>16</v>
      </c>
      <c r="B214" s="169" t="s">
        <v>232</v>
      </c>
      <c r="C214" s="88"/>
      <c r="D214" s="89" t="s">
        <v>387</v>
      </c>
      <c r="E214" s="88"/>
      <c r="F214" s="88"/>
      <c r="G214" s="88"/>
      <c r="H214" s="88"/>
      <c r="I214" s="88"/>
      <c r="J214" s="88"/>
      <c r="K214" s="88"/>
      <c r="L214" s="89"/>
      <c r="M214" s="273"/>
      <c r="N214" s="228">
        <v>0.79861111111111116</v>
      </c>
      <c r="O214" s="229"/>
      <c r="P214" s="230"/>
    </row>
    <row r="215" spans="1:16" ht="13.8" thickBot="1" x14ac:dyDescent="0.3">
      <c r="A215" s="243" t="s">
        <v>18</v>
      </c>
      <c r="B215" s="163" t="s">
        <v>233</v>
      </c>
      <c r="C215" s="161"/>
      <c r="D215" s="161"/>
      <c r="E215" s="161"/>
      <c r="F215" s="161"/>
      <c r="G215" s="161"/>
      <c r="H215" s="161" t="s">
        <v>13</v>
      </c>
      <c r="I215" s="161"/>
      <c r="J215" s="161"/>
      <c r="K215" s="161"/>
      <c r="L215" s="161"/>
      <c r="M215" s="274"/>
      <c r="N215" s="228">
        <v>0.77083333333333337</v>
      </c>
      <c r="O215" s="229"/>
      <c r="P215" s="230"/>
    </row>
    <row r="216" spans="1:16" x14ac:dyDescent="0.25">
      <c r="A216" s="275" t="s">
        <v>20</v>
      </c>
      <c r="B216" s="244" t="s">
        <v>234</v>
      </c>
      <c r="C216" s="276"/>
      <c r="D216" s="276"/>
      <c r="E216" s="276"/>
      <c r="F216" s="276"/>
      <c r="G216" s="276"/>
      <c r="H216" s="276"/>
      <c r="I216" s="276"/>
      <c r="J216" s="276"/>
      <c r="K216" s="276"/>
      <c r="L216" s="276"/>
      <c r="M216" s="277"/>
      <c r="N216" s="229"/>
      <c r="O216" s="229"/>
      <c r="P216" s="230"/>
    </row>
    <row r="217" spans="1:16" x14ac:dyDescent="0.25">
      <c r="A217" s="242" t="s">
        <v>22</v>
      </c>
      <c r="B217" s="169" t="s">
        <v>235</v>
      </c>
      <c r="C217" s="88"/>
      <c r="D217" s="88"/>
      <c r="E217" s="88" t="s">
        <v>388</v>
      </c>
      <c r="F217" s="88"/>
      <c r="G217" s="88"/>
      <c r="H217" s="88"/>
      <c r="I217" s="88"/>
      <c r="J217" s="88"/>
      <c r="K217" s="88" t="s">
        <v>441</v>
      </c>
      <c r="L217" s="88"/>
      <c r="M217" s="273"/>
      <c r="N217" s="228">
        <v>0.79166666666666663</v>
      </c>
      <c r="O217" s="228">
        <v>0.48958333333333331</v>
      </c>
      <c r="P217" s="230"/>
    </row>
    <row r="218" spans="1:16" x14ac:dyDescent="0.25">
      <c r="A218" s="261" t="s">
        <v>24</v>
      </c>
      <c r="B218" s="255" t="s">
        <v>236</v>
      </c>
      <c r="C218" s="144"/>
      <c r="D218" s="144"/>
      <c r="E218" s="144"/>
      <c r="F218" s="144"/>
      <c r="G218" s="144"/>
      <c r="H218" s="144"/>
      <c r="I218" s="144"/>
      <c r="J218" s="144"/>
      <c r="K218" s="144"/>
      <c r="L218" s="144"/>
      <c r="M218" s="278"/>
      <c r="N218" s="229"/>
      <c r="O218" s="229"/>
      <c r="P218" s="230"/>
    </row>
    <row r="219" spans="1:16" x14ac:dyDescent="0.25">
      <c r="A219" s="242" t="s">
        <v>11</v>
      </c>
      <c r="B219" s="169" t="s">
        <v>237</v>
      </c>
      <c r="C219" s="88"/>
      <c r="D219" s="88"/>
      <c r="E219" s="88"/>
      <c r="F219" s="88"/>
      <c r="G219" s="88"/>
      <c r="H219" s="88"/>
      <c r="I219" s="88" t="s">
        <v>13</v>
      </c>
      <c r="J219" s="88"/>
      <c r="K219" s="88"/>
      <c r="L219" s="88"/>
      <c r="M219" s="273" t="s">
        <v>13</v>
      </c>
      <c r="N219" s="228">
        <v>0.78819444444444442</v>
      </c>
      <c r="O219" s="228">
        <v>0.74305555555555558</v>
      </c>
      <c r="P219" s="230"/>
    </row>
    <row r="220" spans="1:16" x14ac:dyDescent="0.25">
      <c r="A220" s="242" t="s">
        <v>14</v>
      </c>
      <c r="B220" s="169" t="s">
        <v>238</v>
      </c>
      <c r="C220" s="88"/>
      <c r="D220" s="88"/>
      <c r="E220" s="88"/>
      <c r="F220" s="88" t="s">
        <v>13</v>
      </c>
      <c r="G220" s="88"/>
      <c r="H220" s="88"/>
      <c r="I220" s="88"/>
      <c r="J220" s="88"/>
      <c r="K220" s="88"/>
      <c r="L220" s="88"/>
      <c r="M220" s="273"/>
      <c r="N220" s="228">
        <v>0.78819444444444442</v>
      </c>
      <c r="O220" s="229"/>
      <c r="P220" s="230"/>
    </row>
    <row r="221" spans="1:16" x14ac:dyDescent="0.25">
      <c r="A221" s="242" t="s">
        <v>16</v>
      </c>
      <c r="B221" s="169" t="s">
        <v>239</v>
      </c>
      <c r="C221" s="88"/>
      <c r="D221" s="88"/>
      <c r="E221" s="88"/>
      <c r="F221" s="89"/>
      <c r="G221" s="88"/>
      <c r="H221" s="88"/>
      <c r="I221" s="88"/>
      <c r="J221" s="88" t="s">
        <v>387</v>
      </c>
      <c r="K221" s="88"/>
      <c r="L221" s="88" t="s">
        <v>440</v>
      </c>
      <c r="M221" s="273"/>
      <c r="N221" s="228">
        <v>0.79861111111111116</v>
      </c>
      <c r="O221" s="229"/>
      <c r="P221" s="230"/>
    </row>
    <row r="222" spans="1:16" ht="13.8" thickBot="1" x14ac:dyDescent="0.3">
      <c r="A222" s="243" t="s">
        <v>18</v>
      </c>
      <c r="B222" s="163" t="s">
        <v>240</v>
      </c>
      <c r="C222" s="161"/>
      <c r="D222" s="161"/>
      <c r="E222" s="161"/>
      <c r="F222" s="161"/>
      <c r="G222" s="161" t="s">
        <v>13</v>
      </c>
      <c r="H222" s="161"/>
      <c r="I222" s="161"/>
      <c r="J222" s="161"/>
      <c r="K222" s="161"/>
      <c r="L222" s="161"/>
      <c r="M222" s="274"/>
      <c r="N222" s="228">
        <v>0.78819444444444442</v>
      </c>
      <c r="O222" s="229"/>
      <c r="P222" s="230"/>
    </row>
    <row r="223" spans="1:16" x14ac:dyDescent="0.25">
      <c r="A223" s="262" t="s">
        <v>20</v>
      </c>
      <c r="B223" s="246" t="s">
        <v>241</v>
      </c>
      <c r="C223" s="153"/>
      <c r="D223" s="153" t="s">
        <v>13</v>
      </c>
      <c r="E223" s="153"/>
      <c r="F223" s="153"/>
      <c r="G223" s="153"/>
      <c r="H223" s="153"/>
      <c r="I223" s="153"/>
      <c r="J223" s="153"/>
      <c r="K223" s="153"/>
      <c r="L223" s="153"/>
      <c r="M223" s="279"/>
      <c r="N223" s="228">
        <v>0.78819444444444442</v>
      </c>
      <c r="O223" s="229"/>
      <c r="P223" s="230"/>
    </row>
    <row r="224" spans="1:16" x14ac:dyDescent="0.25">
      <c r="A224" s="242" t="s">
        <v>22</v>
      </c>
      <c r="B224" s="169" t="s">
        <v>242</v>
      </c>
      <c r="C224" s="89" t="s">
        <v>388</v>
      </c>
      <c r="D224" s="88"/>
      <c r="E224" s="88"/>
      <c r="F224" s="88"/>
      <c r="G224" s="88"/>
      <c r="H224" s="88"/>
      <c r="I224" s="88"/>
      <c r="J224" s="88"/>
      <c r="K224" s="88"/>
      <c r="L224" s="88"/>
      <c r="M224" s="273"/>
      <c r="N224" s="228">
        <v>0.79166666666666663</v>
      </c>
      <c r="O224" s="229"/>
      <c r="P224" s="230"/>
    </row>
    <row r="225" spans="1:16" x14ac:dyDescent="0.25">
      <c r="A225" s="261" t="s">
        <v>24</v>
      </c>
      <c r="B225" s="255" t="s">
        <v>243</v>
      </c>
      <c r="C225" s="144"/>
      <c r="D225" s="144"/>
      <c r="E225" s="144"/>
      <c r="F225" s="144"/>
      <c r="G225" s="144"/>
      <c r="H225" s="144"/>
      <c r="I225" s="144"/>
      <c r="J225" s="144"/>
      <c r="K225" s="144"/>
      <c r="L225" s="144"/>
      <c r="M225" s="278"/>
      <c r="N225" s="229"/>
      <c r="O225" s="229"/>
      <c r="P225" s="230"/>
    </row>
    <row r="226" spans="1:16" x14ac:dyDescent="0.25">
      <c r="A226" s="242" t="s">
        <v>11</v>
      </c>
      <c r="B226" s="169" t="s">
        <v>244</v>
      </c>
      <c r="C226" s="88"/>
      <c r="D226" s="88"/>
      <c r="E226" s="88"/>
      <c r="F226" s="88"/>
      <c r="G226" s="88"/>
      <c r="H226" s="88" t="s">
        <v>13</v>
      </c>
      <c r="I226" s="88"/>
      <c r="J226" s="88"/>
      <c r="K226" s="88"/>
      <c r="L226" s="88"/>
      <c r="M226" s="273" t="s">
        <v>13</v>
      </c>
      <c r="N226" s="228">
        <v>0.78819444444444442</v>
      </c>
      <c r="O226" s="228">
        <v>0.74305555555555558</v>
      </c>
      <c r="P226" s="230"/>
    </row>
    <row r="227" spans="1:16" x14ac:dyDescent="0.25">
      <c r="A227" s="242" t="s">
        <v>14</v>
      </c>
      <c r="B227" s="169" t="s">
        <v>245</v>
      </c>
      <c r="C227" s="88"/>
      <c r="D227" s="88"/>
      <c r="E227" s="88" t="s">
        <v>13</v>
      </c>
      <c r="F227" s="88"/>
      <c r="G227" s="88"/>
      <c r="H227" s="88"/>
      <c r="I227" s="88"/>
      <c r="J227" s="88"/>
      <c r="K227" s="88"/>
      <c r="L227" s="88"/>
      <c r="M227" s="273"/>
      <c r="N227" s="228">
        <v>0.78819444444444442</v>
      </c>
      <c r="O227" s="229"/>
      <c r="P227" s="230"/>
    </row>
    <row r="228" spans="1:16" x14ac:dyDescent="0.25">
      <c r="A228" s="242" t="s">
        <v>16</v>
      </c>
      <c r="B228" s="169" t="s">
        <v>246</v>
      </c>
      <c r="C228" s="88"/>
      <c r="D228" s="88"/>
      <c r="E228" s="88"/>
      <c r="F228" s="88" t="s">
        <v>441</v>
      </c>
      <c r="G228" s="88"/>
      <c r="H228" s="88"/>
      <c r="I228" s="88"/>
      <c r="J228" s="89"/>
      <c r="K228" s="89" t="s">
        <v>387</v>
      </c>
      <c r="L228" s="88"/>
      <c r="M228" s="273"/>
      <c r="N228" s="228">
        <v>0.47916666666666669</v>
      </c>
      <c r="O228" s="228">
        <v>0.79861111111111116</v>
      </c>
      <c r="P228" s="230"/>
    </row>
    <row r="229" spans="1:16" ht="13.8" thickBot="1" x14ac:dyDescent="0.3">
      <c r="A229" s="243" t="s">
        <v>18</v>
      </c>
      <c r="B229" s="163" t="s">
        <v>247</v>
      </c>
      <c r="C229" s="161"/>
      <c r="D229" s="161"/>
      <c r="E229" s="161"/>
      <c r="F229" s="161"/>
      <c r="G229" s="161"/>
      <c r="H229" s="161"/>
      <c r="I229" s="161"/>
      <c r="J229" s="161" t="s">
        <v>13</v>
      </c>
      <c r="K229" s="161"/>
      <c r="L229" s="161"/>
      <c r="M229" s="274"/>
      <c r="N229" s="228">
        <v>0.76041666666666663</v>
      </c>
      <c r="O229" s="229"/>
      <c r="P229" s="230"/>
    </row>
    <row r="230" spans="1:16" x14ac:dyDescent="0.25">
      <c r="A230" s="262" t="s">
        <v>20</v>
      </c>
      <c r="B230" s="246" t="s">
        <v>248</v>
      </c>
      <c r="C230" s="153"/>
      <c r="D230" s="153"/>
      <c r="E230" s="153"/>
      <c r="F230" s="153"/>
      <c r="G230" s="153"/>
      <c r="H230" s="153"/>
      <c r="I230" s="153" t="s">
        <v>13</v>
      </c>
      <c r="J230" s="153"/>
      <c r="K230" s="153"/>
      <c r="L230" s="153"/>
      <c r="M230" s="279"/>
      <c r="N230" s="228">
        <v>0.78819444444444442</v>
      </c>
      <c r="O230" s="229"/>
      <c r="P230" s="230"/>
    </row>
    <row r="231" spans="1:16" x14ac:dyDescent="0.25">
      <c r="A231" s="242" t="s">
        <v>22</v>
      </c>
      <c r="B231" s="169" t="s">
        <v>249</v>
      </c>
      <c r="C231" s="89" t="s">
        <v>388</v>
      </c>
      <c r="D231" s="88"/>
      <c r="E231" s="88"/>
      <c r="F231" s="88"/>
      <c r="G231" s="88"/>
      <c r="H231" s="88"/>
      <c r="I231" s="88"/>
      <c r="J231" s="88"/>
      <c r="K231" s="88"/>
      <c r="L231" s="88"/>
      <c r="M231" s="273"/>
      <c r="N231" s="228">
        <v>0.79166666666666663</v>
      </c>
      <c r="O231" s="229"/>
      <c r="P231" s="230"/>
    </row>
    <row r="232" spans="1:16" x14ac:dyDescent="0.25">
      <c r="A232" s="261" t="s">
        <v>24</v>
      </c>
      <c r="B232" s="255" t="s">
        <v>250</v>
      </c>
      <c r="C232" s="144"/>
      <c r="D232" s="144"/>
      <c r="E232" s="144"/>
      <c r="F232" s="144"/>
      <c r="G232" s="144"/>
      <c r="H232" s="144"/>
      <c r="I232" s="144"/>
      <c r="J232" s="144"/>
      <c r="K232" s="144"/>
      <c r="L232" s="144"/>
      <c r="M232" s="273" t="s">
        <v>437</v>
      </c>
      <c r="N232" s="228">
        <v>0.51388888888888884</v>
      </c>
      <c r="O232" s="229"/>
      <c r="P232" s="230"/>
    </row>
    <row r="233" spans="1:16" x14ac:dyDescent="0.25">
      <c r="A233" s="242" t="s">
        <v>11</v>
      </c>
      <c r="B233" s="169" t="s">
        <v>251</v>
      </c>
      <c r="C233" s="88"/>
      <c r="D233" s="88"/>
      <c r="E233" s="88"/>
      <c r="F233" s="88"/>
      <c r="G233" s="88" t="s">
        <v>13</v>
      </c>
      <c r="H233" s="88"/>
      <c r="I233" s="88"/>
      <c r="J233" s="88"/>
      <c r="K233" s="88"/>
      <c r="L233" s="88"/>
      <c r="M233" s="273"/>
      <c r="N233" s="228">
        <v>0.78819444444444442</v>
      </c>
      <c r="O233" s="229"/>
      <c r="P233" s="230"/>
    </row>
    <row r="234" spans="1:16" x14ac:dyDescent="0.25">
      <c r="A234" s="242" t="s">
        <v>14</v>
      </c>
      <c r="B234" s="169" t="s">
        <v>252</v>
      </c>
      <c r="C234" s="88"/>
      <c r="D234" s="88"/>
      <c r="E234" s="88" t="s">
        <v>13</v>
      </c>
      <c r="F234" s="88"/>
      <c r="G234" s="88"/>
      <c r="H234" s="88"/>
      <c r="I234" s="88"/>
      <c r="J234" s="88"/>
      <c r="K234" s="88"/>
      <c r="L234" s="88"/>
      <c r="M234" s="273"/>
      <c r="N234" s="228">
        <v>0.78819444444444442</v>
      </c>
      <c r="O234" s="229"/>
      <c r="P234" s="230"/>
    </row>
    <row r="235" spans="1:16" x14ac:dyDescent="0.25">
      <c r="A235" s="242" t="s">
        <v>16</v>
      </c>
      <c r="B235" s="169" t="s">
        <v>253</v>
      </c>
      <c r="C235" s="88"/>
      <c r="D235" s="88"/>
      <c r="E235" s="88"/>
      <c r="F235" s="88" t="s">
        <v>387</v>
      </c>
      <c r="G235" s="89"/>
      <c r="H235" s="88"/>
      <c r="I235" s="88"/>
      <c r="J235" s="89"/>
      <c r="K235" s="88"/>
      <c r="L235" s="88"/>
      <c r="M235" s="273"/>
      <c r="N235" s="228">
        <v>0.79861111111111116</v>
      </c>
      <c r="O235" s="229"/>
      <c r="P235" s="230"/>
    </row>
    <row r="236" spans="1:16" ht="13.8" thickBot="1" x14ac:dyDescent="0.3">
      <c r="A236" s="243" t="s">
        <v>18</v>
      </c>
      <c r="B236" s="163" t="s">
        <v>254</v>
      </c>
      <c r="C236" s="161"/>
      <c r="D236" s="161"/>
      <c r="E236" s="161"/>
      <c r="F236" s="161"/>
      <c r="G236" s="161"/>
      <c r="H236" s="161"/>
      <c r="I236" s="161"/>
      <c r="J236" s="161" t="s">
        <v>13</v>
      </c>
      <c r="K236" s="161"/>
      <c r="L236" s="161"/>
      <c r="M236" s="274" t="s">
        <v>390</v>
      </c>
      <c r="N236" s="228">
        <v>0.76041666666666663</v>
      </c>
      <c r="O236" s="228">
        <v>0.54166666666666663</v>
      </c>
      <c r="P236" s="230"/>
    </row>
    <row r="237" spans="1:16" x14ac:dyDescent="0.25">
      <c r="A237" s="262" t="s">
        <v>20</v>
      </c>
      <c r="B237" s="246" t="s">
        <v>255</v>
      </c>
      <c r="C237" s="153"/>
      <c r="D237" s="153" t="s">
        <v>13</v>
      </c>
      <c r="E237" s="153"/>
      <c r="F237" s="153"/>
      <c r="G237" s="153"/>
      <c r="H237" s="153"/>
      <c r="I237" s="153"/>
      <c r="J237" s="153"/>
      <c r="K237" s="153" t="s">
        <v>441</v>
      </c>
      <c r="L237" s="153"/>
      <c r="M237" s="279"/>
      <c r="N237" s="228">
        <v>0.78819444444444442</v>
      </c>
      <c r="O237" s="228">
        <v>0.47916666666666669</v>
      </c>
      <c r="P237" s="230" t="s">
        <v>455</v>
      </c>
    </row>
    <row r="238" spans="1:16" x14ac:dyDescent="0.25">
      <c r="A238" s="242" t="s">
        <v>22</v>
      </c>
      <c r="B238" s="169" t="s">
        <v>256</v>
      </c>
      <c r="C238" s="88"/>
      <c r="D238" s="88"/>
      <c r="E238" s="88"/>
      <c r="F238" s="88"/>
      <c r="G238" s="88"/>
      <c r="H238" s="88" t="s">
        <v>388</v>
      </c>
      <c r="I238" s="88"/>
      <c r="J238" s="88"/>
      <c r="K238" s="88"/>
      <c r="L238" s="88"/>
      <c r="M238" s="273"/>
      <c r="N238" s="228">
        <v>0.79166666666666663</v>
      </c>
      <c r="O238" s="229"/>
      <c r="P238" s="230"/>
    </row>
    <row r="239" spans="1:16" x14ac:dyDescent="0.25">
      <c r="A239" s="261" t="s">
        <v>24</v>
      </c>
      <c r="B239" s="255" t="s">
        <v>257</v>
      </c>
      <c r="C239" s="144"/>
      <c r="D239" s="144"/>
      <c r="E239" s="144"/>
      <c r="F239" s="144"/>
      <c r="G239" s="144"/>
      <c r="H239" s="144"/>
      <c r="I239" s="144"/>
      <c r="J239" s="144"/>
      <c r="K239" s="144"/>
      <c r="L239" s="144"/>
      <c r="M239" s="278"/>
      <c r="N239" s="229"/>
      <c r="O239" s="229"/>
      <c r="P239" s="230"/>
    </row>
    <row r="240" spans="1:16" x14ac:dyDescent="0.25">
      <c r="A240" s="242" t="s">
        <v>11</v>
      </c>
      <c r="B240" s="169" t="s">
        <v>258</v>
      </c>
      <c r="C240" s="89" t="s">
        <v>13</v>
      </c>
      <c r="D240" s="88"/>
      <c r="E240" s="88"/>
      <c r="F240" s="88"/>
      <c r="G240" s="88"/>
      <c r="H240" s="88"/>
      <c r="I240" s="88"/>
      <c r="J240" s="88"/>
      <c r="K240" s="88"/>
      <c r="L240" s="88"/>
      <c r="M240" s="273"/>
      <c r="N240" s="228">
        <v>0.78819444444444442</v>
      </c>
      <c r="O240" s="229"/>
      <c r="P240" s="230" t="s">
        <v>457</v>
      </c>
    </row>
    <row r="241" spans="1:16" x14ac:dyDescent="0.25">
      <c r="A241" s="242" t="s">
        <v>14</v>
      </c>
      <c r="B241" s="169" t="s">
        <v>259</v>
      </c>
      <c r="C241" s="89" t="s">
        <v>13</v>
      </c>
      <c r="D241" s="88"/>
      <c r="E241" s="88"/>
      <c r="F241" s="88"/>
      <c r="G241" s="88"/>
      <c r="H241" s="88"/>
      <c r="I241" s="88"/>
      <c r="J241" s="88"/>
      <c r="K241" s="88"/>
      <c r="L241" s="88"/>
      <c r="M241" s="273"/>
      <c r="N241" s="228">
        <v>0.78819444444444442</v>
      </c>
      <c r="O241" s="229"/>
      <c r="P241" s="230" t="s">
        <v>457</v>
      </c>
    </row>
    <row r="242" spans="1:16" x14ac:dyDescent="0.25">
      <c r="A242" s="242" t="s">
        <v>16</v>
      </c>
      <c r="B242" s="169" t="s">
        <v>260</v>
      </c>
      <c r="C242" s="88"/>
      <c r="D242" s="88"/>
      <c r="E242" s="88"/>
      <c r="F242" s="88"/>
      <c r="G242" s="89" t="s">
        <v>387</v>
      </c>
      <c r="H242" s="88"/>
      <c r="I242" s="88"/>
      <c r="J242" s="88"/>
      <c r="K242" s="89"/>
      <c r="L242" s="88"/>
      <c r="M242" s="273"/>
      <c r="N242" s="228">
        <v>0.79861111111111116</v>
      </c>
      <c r="O242" s="229"/>
      <c r="P242" s="230"/>
    </row>
    <row r="243" spans="1:16" ht="13.8" thickBot="1" x14ac:dyDescent="0.3">
      <c r="A243" s="243" t="s">
        <v>18</v>
      </c>
      <c r="B243" s="163" t="s">
        <v>261</v>
      </c>
      <c r="C243" s="161"/>
      <c r="D243" s="161"/>
      <c r="E243" s="161"/>
      <c r="F243" s="161"/>
      <c r="G243" s="161"/>
      <c r="H243" s="161"/>
      <c r="I243" s="161" t="s">
        <v>13</v>
      </c>
      <c r="J243" s="161"/>
      <c r="K243" s="161"/>
      <c r="L243" s="161" t="s">
        <v>440</v>
      </c>
      <c r="M243" s="274"/>
      <c r="N243" s="228">
        <v>0.77083333333333337</v>
      </c>
      <c r="O243" s="228">
        <v>0.50694444444444442</v>
      </c>
      <c r="P243" s="291" t="s">
        <v>462</v>
      </c>
    </row>
    <row r="244" spans="1:16" x14ac:dyDescent="0.25">
      <c r="A244" s="262" t="s">
        <v>20</v>
      </c>
      <c r="B244" s="246" t="s">
        <v>262</v>
      </c>
      <c r="C244" s="153"/>
      <c r="D244" s="153"/>
      <c r="E244" s="153"/>
      <c r="F244" s="153"/>
      <c r="G244" s="153"/>
      <c r="H244" s="153"/>
      <c r="I244" s="153"/>
      <c r="J244" s="153"/>
      <c r="K244" s="153" t="s">
        <v>13</v>
      </c>
      <c r="L244" s="153"/>
      <c r="M244" s="279"/>
      <c r="N244" s="228">
        <v>0.78819444444444442</v>
      </c>
      <c r="O244" s="229"/>
      <c r="P244" s="230"/>
    </row>
    <row r="245" spans="1:16" x14ac:dyDescent="0.25">
      <c r="A245" s="242" t="s">
        <v>22</v>
      </c>
      <c r="B245" s="169" t="s">
        <v>263</v>
      </c>
      <c r="C245" s="88" t="s">
        <v>388</v>
      </c>
      <c r="D245" s="88"/>
      <c r="E245" s="88"/>
      <c r="F245" s="88"/>
      <c r="G245" s="88"/>
      <c r="H245" s="88"/>
      <c r="I245" s="88"/>
      <c r="J245" s="88"/>
      <c r="K245" s="88"/>
      <c r="L245" s="88"/>
      <c r="M245" s="273"/>
      <c r="N245" s="228">
        <v>0.79166666666666663</v>
      </c>
      <c r="O245" s="229"/>
      <c r="P245" s="230"/>
    </row>
    <row r="246" spans="1:16" x14ac:dyDescent="0.25">
      <c r="A246" s="261" t="s">
        <v>24</v>
      </c>
      <c r="B246" s="255" t="s">
        <v>264</v>
      </c>
      <c r="C246" s="144"/>
      <c r="D246" s="144"/>
      <c r="E246" s="144"/>
      <c r="F246" s="144"/>
      <c r="G246" s="144"/>
      <c r="H246" s="144"/>
      <c r="I246" s="144"/>
      <c r="J246" s="144"/>
      <c r="K246" s="144"/>
      <c r="L246" s="144"/>
      <c r="M246" s="273" t="s">
        <v>437</v>
      </c>
      <c r="N246" s="228">
        <v>0.51388888888888884</v>
      </c>
      <c r="O246" s="229"/>
      <c r="P246" s="230"/>
    </row>
    <row r="247" spans="1:16" x14ac:dyDescent="0.25">
      <c r="A247" s="242" t="s">
        <v>11</v>
      </c>
      <c r="B247" s="169" t="s">
        <v>265</v>
      </c>
      <c r="C247" s="88"/>
      <c r="D247" s="88" t="s">
        <v>13</v>
      </c>
      <c r="E247" s="88"/>
      <c r="F247" s="88"/>
      <c r="G247" s="88"/>
      <c r="H247" s="88"/>
      <c r="I247" s="88"/>
      <c r="J247" s="88"/>
      <c r="K247" s="88"/>
      <c r="L247" s="88"/>
      <c r="M247" s="273"/>
      <c r="N247" s="228">
        <v>0.78819444444444442</v>
      </c>
      <c r="O247" s="229"/>
      <c r="P247" s="230"/>
    </row>
    <row r="248" spans="1:16" x14ac:dyDescent="0.25">
      <c r="A248" s="242" t="s">
        <v>14</v>
      </c>
      <c r="B248" s="169" t="s">
        <v>266</v>
      </c>
      <c r="C248" s="88"/>
      <c r="D248" s="88"/>
      <c r="E248" s="88"/>
      <c r="F248" s="88" t="s">
        <v>13</v>
      </c>
      <c r="G248" s="88"/>
      <c r="H248" s="88"/>
      <c r="I248" s="88"/>
      <c r="J248" s="88"/>
      <c r="K248" s="88"/>
      <c r="L248" s="88"/>
      <c r="M248" s="273"/>
      <c r="N248" s="228">
        <v>0.78819444444444442</v>
      </c>
      <c r="O248" s="229"/>
      <c r="P248" s="230"/>
    </row>
    <row r="249" spans="1:16" x14ac:dyDescent="0.25">
      <c r="A249" s="242" t="s">
        <v>16</v>
      </c>
      <c r="B249" s="169" t="s">
        <v>267</v>
      </c>
      <c r="C249" s="88"/>
      <c r="D249" s="88"/>
      <c r="E249" s="88"/>
      <c r="F249" s="88"/>
      <c r="G249" s="88"/>
      <c r="H249" s="88"/>
      <c r="I249" s="89"/>
      <c r="J249" s="88" t="s">
        <v>387</v>
      </c>
      <c r="K249" s="88"/>
      <c r="L249" s="88"/>
      <c r="M249" s="273"/>
      <c r="N249" s="228">
        <v>0.79861111111111116</v>
      </c>
      <c r="O249" s="229"/>
      <c r="P249" s="230"/>
    </row>
    <row r="250" spans="1:16" ht="13.8" thickBot="1" x14ac:dyDescent="0.3">
      <c r="A250" s="243" t="s">
        <v>18</v>
      </c>
      <c r="B250" s="163" t="s">
        <v>268</v>
      </c>
      <c r="C250" s="161"/>
      <c r="D250" s="161"/>
      <c r="E250" s="161" t="s">
        <v>13</v>
      </c>
      <c r="F250" s="161"/>
      <c r="G250" s="161"/>
      <c r="H250" s="161"/>
      <c r="I250" s="161"/>
      <c r="J250" s="161"/>
      <c r="K250" s="161"/>
      <c r="L250" s="161"/>
      <c r="M250" s="274"/>
      <c r="N250" s="228">
        <v>0.77083333333333337</v>
      </c>
      <c r="O250" s="229"/>
      <c r="P250" s="230"/>
    </row>
    <row r="251" spans="1:16" x14ac:dyDescent="0.25">
      <c r="A251" s="262" t="s">
        <v>20</v>
      </c>
      <c r="B251" s="246" t="s">
        <v>269</v>
      </c>
      <c r="C251" s="153"/>
      <c r="D251" s="153"/>
      <c r="E251" s="153"/>
      <c r="F251" s="153"/>
      <c r="G251" s="153"/>
      <c r="H251" s="153"/>
      <c r="I251" s="153" t="s">
        <v>13</v>
      </c>
      <c r="J251" s="153"/>
      <c r="K251" s="153" t="s">
        <v>441</v>
      </c>
      <c r="L251" s="153"/>
      <c r="M251" s="279"/>
      <c r="N251" s="228">
        <v>0.78819444444444442</v>
      </c>
      <c r="O251" s="228">
        <v>0.45833333333333331</v>
      </c>
      <c r="P251" s="230" t="s">
        <v>455</v>
      </c>
    </row>
    <row r="252" spans="1:16" x14ac:dyDescent="0.25">
      <c r="A252" s="242" t="s">
        <v>22</v>
      </c>
      <c r="B252" s="169" t="s">
        <v>270</v>
      </c>
      <c r="C252" s="88" t="s">
        <v>388</v>
      </c>
      <c r="D252" s="88"/>
      <c r="E252" s="88"/>
      <c r="F252" s="88"/>
      <c r="G252" s="88"/>
      <c r="H252" s="88"/>
      <c r="I252" s="88"/>
      <c r="J252" s="88"/>
      <c r="K252" s="88"/>
      <c r="L252" s="88"/>
      <c r="M252" s="273"/>
      <c r="N252" s="228">
        <v>0.79166666666666663</v>
      </c>
      <c r="O252" s="229"/>
      <c r="P252" s="230"/>
    </row>
    <row r="253" spans="1:16" x14ac:dyDescent="0.25">
      <c r="A253" s="242" t="s">
        <v>24</v>
      </c>
      <c r="B253" s="169" t="s">
        <v>271</v>
      </c>
      <c r="C253" s="88"/>
      <c r="D253" s="88"/>
      <c r="E253" s="88"/>
      <c r="F253" s="88"/>
      <c r="G253" s="88"/>
      <c r="H253" s="88" t="s">
        <v>13</v>
      </c>
      <c r="I253" s="88"/>
      <c r="J253" s="88"/>
      <c r="K253" s="88"/>
      <c r="L253" s="88"/>
      <c r="M253" s="273"/>
      <c r="N253" s="228">
        <v>0.73958333333333337</v>
      </c>
      <c r="O253" s="229"/>
      <c r="P253" s="230"/>
    </row>
    <row r="254" spans="1:16" x14ac:dyDescent="0.25">
      <c r="A254" s="242" t="s">
        <v>11</v>
      </c>
      <c r="B254" s="169" t="s">
        <v>272</v>
      </c>
      <c r="C254" s="88"/>
      <c r="D254" s="88"/>
      <c r="E254" s="88"/>
      <c r="F254" s="88"/>
      <c r="G254" s="88" t="s">
        <v>13</v>
      </c>
      <c r="H254" s="88"/>
      <c r="I254" s="88"/>
      <c r="J254" s="88"/>
      <c r="K254" s="88"/>
      <c r="L254" s="88"/>
      <c r="M254" s="273" t="s">
        <v>13</v>
      </c>
      <c r="N254" s="228">
        <v>0.78819444444444442</v>
      </c>
      <c r="O254" s="228">
        <v>0.74305555555555558</v>
      </c>
      <c r="P254" s="230"/>
    </row>
    <row r="255" spans="1:16" x14ac:dyDescent="0.25">
      <c r="A255" s="261" t="s">
        <v>14</v>
      </c>
      <c r="B255" s="255">
        <v>45911</v>
      </c>
      <c r="C255" s="144"/>
      <c r="D255" s="144"/>
      <c r="E255" s="144"/>
      <c r="F255" s="144"/>
      <c r="G255" s="144"/>
      <c r="H255" s="144"/>
      <c r="I255" s="144"/>
      <c r="J255" s="144"/>
      <c r="K255" s="144"/>
      <c r="L255" s="144"/>
      <c r="M255" s="278"/>
      <c r="N255" s="229"/>
      <c r="O255" s="229"/>
      <c r="P255" s="230"/>
    </row>
    <row r="256" spans="1:16" x14ac:dyDescent="0.25">
      <c r="A256" s="242" t="s">
        <v>16</v>
      </c>
      <c r="B256" s="169" t="s">
        <v>273</v>
      </c>
      <c r="C256" s="89" t="s">
        <v>387</v>
      </c>
      <c r="D256" s="88"/>
      <c r="E256" s="88"/>
      <c r="F256" s="88"/>
      <c r="G256" s="88"/>
      <c r="H256" s="88"/>
      <c r="I256" s="88"/>
      <c r="J256" s="88"/>
      <c r="K256" s="88"/>
      <c r="L256" s="88"/>
      <c r="M256" s="273"/>
      <c r="N256" s="228">
        <v>0.79861111111111116</v>
      </c>
      <c r="O256" s="229"/>
      <c r="P256" s="230"/>
    </row>
    <row r="257" spans="1:16" ht="13.8" thickBot="1" x14ac:dyDescent="0.3">
      <c r="A257" s="243" t="s">
        <v>18</v>
      </c>
      <c r="B257" s="163" t="s">
        <v>274</v>
      </c>
      <c r="C257" s="161" t="s">
        <v>434</v>
      </c>
      <c r="D257" s="161"/>
      <c r="E257" s="161"/>
      <c r="F257" s="161"/>
      <c r="G257" s="161"/>
      <c r="H257" s="161"/>
      <c r="I257" s="161"/>
      <c r="J257" s="161"/>
      <c r="K257" s="161"/>
      <c r="L257" s="161" t="s">
        <v>13</v>
      </c>
      <c r="M257" s="274"/>
      <c r="N257" s="228">
        <v>0.5625</v>
      </c>
      <c r="O257" s="228">
        <v>0.78819444444444442</v>
      </c>
      <c r="P257" s="230"/>
    </row>
    <row r="258" spans="1:16" x14ac:dyDescent="0.25">
      <c r="A258" s="262" t="s">
        <v>20</v>
      </c>
      <c r="B258" s="246" t="s">
        <v>275</v>
      </c>
      <c r="C258" s="153"/>
      <c r="D258" s="153"/>
      <c r="E258" s="153"/>
      <c r="F258" s="153"/>
      <c r="G258" s="153"/>
      <c r="H258" s="153"/>
      <c r="I258" s="153"/>
      <c r="J258" s="153"/>
      <c r="K258" s="153" t="s">
        <v>13</v>
      </c>
      <c r="L258" s="153"/>
      <c r="M258" s="279"/>
      <c r="N258" s="228">
        <v>0.78819444444444442</v>
      </c>
      <c r="O258" s="229"/>
      <c r="P258" s="230"/>
    </row>
    <row r="259" spans="1:16" x14ac:dyDescent="0.25">
      <c r="A259" s="242" t="s">
        <v>22</v>
      </c>
      <c r="B259" s="169" t="s">
        <v>276</v>
      </c>
      <c r="C259" s="88"/>
      <c r="D259" s="88"/>
      <c r="E259" s="88"/>
      <c r="F259" s="88" t="s">
        <v>388</v>
      </c>
      <c r="G259" s="88"/>
      <c r="H259" s="88"/>
      <c r="I259" s="88"/>
      <c r="J259" s="88"/>
      <c r="K259" s="88"/>
      <c r="L259" s="88"/>
      <c r="M259" s="273"/>
      <c r="N259" s="228">
        <v>0.79166666666666663</v>
      </c>
      <c r="O259" s="229"/>
      <c r="P259" s="230"/>
    </row>
    <row r="260" spans="1:16" x14ac:dyDescent="0.25">
      <c r="A260" s="242" t="s">
        <v>24</v>
      </c>
      <c r="B260" s="169" t="s">
        <v>277</v>
      </c>
      <c r="C260" s="88"/>
      <c r="D260" s="88" t="s">
        <v>441</v>
      </c>
      <c r="E260" s="88"/>
      <c r="F260" s="88"/>
      <c r="G260" s="88"/>
      <c r="H260" s="88"/>
      <c r="I260" s="88"/>
      <c r="J260" s="88"/>
      <c r="K260" s="88"/>
      <c r="L260" s="88"/>
      <c r="M260" s="273" t="s">
        <v>437</v>
      </c>
      <c r="N260" s="228">
        <v>0.45833333333333331</v>
      </c>
      <c r="O260" s="228">
        <v>0.51388888888888884</v>
      </c>
      <c r="P260" s="230"/>
    </row>
    <row r="261" spans="1:16" x14ac:dyDescent="0.25">
      <c r="A261" s="242" t="s">
        <v>11</v>
      </c>
      <c r="B261" s="169" t="s">
        <v>278</v>
      </c>
      <c r="C261" s="88"/>
      <c r="D261" s="88"/>
      <c r="E261" s="88"/>
      <c r="F261" s="88"/>
      <c r="G261" s="88"/>
      <c r="H261" s="88"/>
      <c r="I261" s="88"/>
      <c r="J261" s="88" t="s">
        <v>13</v>
      </c>
      <c r="K261" s="88"/>
      <c r="L261" s="88"/>
      <c r="M261" s="273"/>
      <c r="N261" s="228">
        <v>0.78819444444444442</v>
      </c>
      <c r="O261" s="229"/>
      <c r="P261" s="230"/>
    </row>
    <row r="262" spans="1:16" x14ac:dyDescent="0.25">
      <c r="A262" s="242" t="s">
        <v>14</v>
      </c>
      <c r="B262" s="169" t="s">
        <v>279</v>
      </c>
      <c r="C262" s="88"/>
      <c r="D262" s="88"/>
      <c r="E262" s="88" t="s">
        <v>13</v>
      </c>
      <c r="F262" s="88"/>
      <c r="G262" s="88"/>
      <c r="H262" s="88"/>
      <c r="I262" s="88"/>
      <c r="J262" s="88"/>
      <c r="K262" s="88"/>
      <c r="L262" s="88"/>
      <c r="M262" s="273"/>
      <c r="N262" s="228">
        <v>0.78819444444444442</v>
      </c>
      <c r="O262" s="229"/>
      <c r="P262" s="230"/>
    </row>
    <row r="263" spans="1:16" x14ac:dyDescent="0.25">
      <c r="A263" s="242" t="s">
        <v>16</v>
      </c>
      <c r="B263" s="169" t="s">
        <v>280</v>
      </c>
      <c r="C263" s="88"/>
      <c r="D263" s="88"/>
      <c r="E263" s="88"/>
      <c r="F263" s="88"/>
      <c r="G263" s="88"/>
      <c r="H263" s="88"/>
      <c r="I263" s="88" t="s">
        <v>387</v>
      </c>
      <c r="J263" s="88"/>
      <c r="K263" s="89"/>
      <c r="L263" s="88"/>
      <c r="M263" s="273"/>
      <c r="N263" s="228">
        <v>0.79861111111111116</v>
      </c>
      <c r="O263" s="229"/>
      <c r="P263" s="230"/>
    </row>
    <row r="264" spans="1:16" ht="13.8" thickBot="1" x14ac:dyDescent="0.3">
      <c r="A264" s="243" t="s">
        <v>18</v>
      </c>
      <c r="B264" s="163" t="s">
        <v>281</v>
      </c>
      <c r="C264" s="161"/>
      <c r="D264" s="161"/>
      <c r="E264" s="161"/>
      <c r="F264" s="161"/>
      <c r="G264" s="161"/>
      <c r="H264" s="161"/>
      <c r="I264" s="161"/>
      <c r="J264" s="161"/>
      <c r="K264" s="161" t="s">
        <v>13</v>
      </c>
      <c r="L264" s="161"/>
      <c r="M264" s="274"/>
      <c r="N264" s="228">
        <v>0.76041666666666663</v>
      </c>
      <c r="O264" s="229"/>
      <c r="P264" s="230"/>
    </row>
    <row r="265" spans="1:16" x14ac:dyDescent="0.25">
      <c r="A265" s="262" t="s">
        <v>20</v>
      </c>
      <c r="B265" s="246" t="s">
        <v>282</v>
      </c>
      <c r="C265" s="153"/>
      <c r="D265" s="153"/>
      <c r="E265" s="153"/>
      <c r="F265" s="153" t="s">
        <v>441</v>
      </c>
      <c r="G265" s="153"/>
      <c r="H265" s="153"/>
      <c r="I265" s="153"/>
      <c r="J265" s="153"/>
      <c r="K265" s="153"/>
      <c r="L265" s="153"/>
      <c r="M265" s="279"/>
      <c r="N265" s="228">
        <v>0.45833333333333331</v>
      </c>
      <c r="O265" s="229"/>
      <c r="P265" s="230" t="s">
        <v>455</v>
      </c>
    </row>
    <row r="266" spans="1:16" x14ac:dyDescent="0.25">
      <c r="A266" s="242" t="s">
        <v>22</v>
      </c>
      <c r="B266" s="169" t="s">
        <v>283</v>
      </c>
      <c r="C266" s="88" t="s">
        <v>388</v>
      </c>
      <c r="D266" s="88"/>
      <c r="E266" s="88"/>
      <c r="F266" s="88"/>
      <c r="G266" s="88"/>
      <c r="H266" s="88"/>
      <c r="I266" s="88"/>
      <c r="J266" s="88"/>
      <c r="K266" s="88"/>
      <c r="L266" s="88"/>
      <c r="M266" s="273"/>
      <c r="N266" s="228">
        <v>0.79166666666666663</v>
      </c>
      <c r="O266" s="229"/>
      <c r="P266" s="230"/>
    </row>
    <row r="267" spans="1:16" x14ac:dyDescent="0.25">
      <c r="A267" s="280" t="s">
        <v>24</v>
      </c>
      <c r="B267" s="281" t="s">
        <v>284</v>
      </c>
      <c r="C267" s="146"/>
      <c r="D267" s="146"/>
      <c r="E267" s="146"/>
      <c r="F267" s="146"/>
      <c r="G267" s="146"/>
      <c r="H267" s="146" t="s">
        <v>13</v>
      </c>
      <c r="I267" s="146"/>
      <c r="J267" s="146"/>
      <c r="K267" s="146"/>
      <c r="L267" s="146"/>
      <c r="M267" s="282"/>
      <c r="N267" s="228">
        <v>0.73958333333333337</v>
      </c>
      <c r="O267" s="229"/>
      <c r="P267" s="230"/>
    </row>
    <row r="268" spans="1:16" x14ac:dyDescent="0.25">
      <c r="A268" s="242" t="s">
        <v>11</v>
      </c>
      <c r="B268" s="169" t="s">
        <v>285</v>
      </c>
      <c r="C268" s="88"/>
      <c r="D268" s="88"/>
      <c r="E268" s="88"/>
      <c r="F268" s="88"/>
      <c r="G268" s="88" t="s">
        <v>13</v>
      </c>
      <c r="H268" s="88"/>
      <c r="I268" s="88"/>
      <c r="J268" s="88"/>
      <c r="K268" s="88"/>
      <c r="L268" s="88"/>
      <c r="M268" s="273"/>
      <c r="N268" s="228">
        <v>0.78819444444444442</v>
      </c>
      <c r="O268" s="229"/>
      <c r="P268" s="230"/>
    </row>
    <row r="269" spans="1:16" x14ac:dyDescent="0.25">
      <c r="A269" s="242" t="s">
        <v>14</v>
      </c>
      <c r="B269" s="169" t="s">
        <v>286</v>
      </c>
      <c r="C269" s="88"/>
      <c r="D269" s="88" t="s">
        <v>13</v>
      </c>
      <c r="E269" s="88"/>
      <c r="F269" s="88"/>
      <c r="G269" s="88"/>
      <c r="H269" s="88"/>
      <c r="I269" s="88"/>
      <c r="J269" s="88"/>
      <c r="K269" s="88"/>
      <c r="L269" s="88"/>
      <c r="M269" s="273"/>
      <c r="N269" s="228">
        <v>0.78819444444444442</v>
      </c>
      <c r="O269" s="229"/>
      <c r="P269" s="230"/>
    </row>
    <row r="270" spans="1:16" x14ac:dyDescent="0.25">
      <c r="A270" s="242" t="s">
        <v>16</v>
      </c>
      <c r="B270" s="169" t="s">
        <v>287</v>
      </c>
      <c r="C270" s="88"/>
      <c r="D270" s="88"/>
      <c r="E270" s="88" t="s">
        <v>387</v>
      </c>
      <c r="F270" s="88"/>
      <c r="G270" s="88"/>
      <c r="H270" s="88"/>
      <c r="I270" s="88"/>
      <c r="J270" s="88"/>
      <c r="K270" s="88"/>
      <c r="L270" s="88" t="s">
        <v>440</v>
      </c>
      <c r="M270" s="273"/>
      <c r="N270" s="228">
        <v>0.79861111111111116</v>
      </c>
      <c r="O270" s="228">
        <v>0.50694444444444442</v>
      </c>
      <c r="P270" s="291" t="s">
        <v>462</v>
      </c>
    </row>
    <row r="271" spans="1:16" ht="13.8" thickBot="1" x14ac:dyDescent="0.3">
      <c r="A271" s="243" t="s">
        <v>18</v>
      </c>
      <c r="B271" s="163" t="s">
        <v>288</v>
      </c>
      <c r="C271" s="161"/>
      <c r="D271" s="161"/>
      <c r="E271" s="161"/>
      <c r="F271" s="161"/>
      <c r="G271" s="161"/>
      <c r="H271" s="161"/>
      <c r="I271" s="161"/>
      <c r="J271" s="161" t="s">
        <v>13</v>
      </c>
      <c r="K271" s="161"/>
      <c r="L271" s="161"/>
      <c r="M271" s="274" t="s">
        <v>390</v>
      </c>
      <c r="N271" s="228">
        <v>0.77083333333333337</v>
      </c>
      <c r="O271" s="228">
        <v>0.49305555555555558</v>
      </c>
      <c r="P271" s="230"/>
    </row>
    <row r="272" spans="1:16" x14ac:dyDescent="0.25">
      <c r="A272" s="262" t="s">
        <v>20</v>
      </c>
      <c r="B272" s="246" t="s">
        <v>289</v>
      </c>
      <c r="C272" s="153"/>
      <c r="D272" s="153"/>
      <c r="E272" s="153"/>
      <c r="F272" s="153"/>
      <c r="G272" s="153"/>
      <c r="H272" s="153"/>
      <c r="I272" s="153"/>
      <c r="J272" s="153"/>
      <c r="K272" s="153" t="s">
        <v>13</v>
      </c>
      <c r="L272" s="153"/>
      <c r="M272" s="279"/>
      <c r="N272" s="228">
        <v>0.78819444444444442</v>
      </c>
      <c r="O272" s="228"/>
      <c r="P272" s="230"/>
    </row>
    <row r="273" spans="1:16" x14ac:dyDescent="0.25">
      <c r="A273" s="242" t="s">
        <v>22</v>
      </c>
      <c r="B273" s="169" t="s">
        <v>290</v>
      </c>
      <c r="C273" s="88" t="s">
        <v>388</v>
      </c>
      <c r="D273" s="88"/>
      <c r="E273" s="88"/>
      <c r="F273" s="88"/>
      <c r="G273" s="88"/>
      <c r="H273" s="88"/>
      <c r="I273" s="88"/>
      <c r="J273" s="88"/>
      <c r="K273" s="88"/>
      <c r="L273" s="88"/>
      <c r="M273" s="273"/>
      <c r="N273" s="228">
        <v>0.79166666666666663</v>
      </c>
      <c r="O273" s="228"/>
      <c r="P273" s="230"/>
    </row>
    <row r="274" spans="1:16" x14ac:dyDescent="0.25">
      <c r="A274" s="242" t="s">
        <v>24</v>
      </c>
      <c r="B274" s="169" t="s">
        <v>291</v>
      </c>
      <c r="C274" s="88"/>
      <c r="D274" s="88"/>
      <c r="E274" s="88"/>
      <c r="F274" s="88"/>
      <c r="G274" s="88"/>
      <c r="H274" s="88"/>
      <c r="I274" s="88" t="s">
        <v>13</v>
      </c>
      <c r="J274" s="88"/>
      <c r="K274" s="88"/>
      <c r="L274" s="88"/>
      <c r="M274" s="273"/>
      <c r="N274" s="228">
        <v>0.73958333333333337</v>
      </c>
      <c r="O274" s="228"/>
      <c r="P274" s="230"/>
    </row>
    <row r="275" spans="1:16" x14ac:dyDescent="0.25">
      <c r="A275" s="242" t="s">
        <v>11</v>
      </c>
      <c r="B275" s="169" t="s">
        <v>292</v>
      </c>
      <c r="C275" s="88"/>
      <c r="D275" s="88"/>
      <c r="E275" s="88"/>
      <c r="F275" s="88"/>
      <c r="G275" s="88" t="s">
        <v>13</v>
      </c>
      <c r="H275" s="88"/>
      <c r="I275" s="88"/>
      <c r="J275" s="88"/>
      <c r="K275" s="88"/>
      <c r="L275" s="88"/>
      <c r="M275" s="273" t="s">
        <v>13</v>
      </c>
      <c r="N275" s="228">
        <v>0.78819444444444442</v>
      </c>
      <c r="O275" s="228">
        <v>0.74305555555555558</v>
      </c>
      <c r="P275" s="230"/>
    </row>
    <row r="276" spans="1:16" x14ac:dyDescent="0.25">
      <c r="A276" s="242" t="s">
        <v>14</v>
      </c>
      <c r="B276" s="169" t="s">
        <v>293</v>
      </c>
      <c r="C276" s="88"/>
      <c r="D276" s="88" t="s">
        <v>13</v>
      </c>
      <c r="E276" s="88"/>
      <c r="F276" s="88"/>
      <c r="G276" s="88"/>
      <c r="H276" s="88"/>
      <c r="I276" s="88"/>
      <c r="J276" s="88"/>
      <c r="K276" s="88"/>
      <c r="L276" s="88"/>
      <c r="M276" s="273"/>
      <c r="N276" s="228">
        <v>0.78819444444444442</v>
      </c>
      <c r="O276" s="229"/>
      <c r="P276" s="230"/>
    </row>
    <row r="277" spans="1:16" x14ac:dyDescent="0.25">
      <c r="A277" s="242" t="s">
        <v>16</v>
      </c>
      <c r="B277" s="169" t="s">
        <v>294</v>
      </c>
      <c r="C277" s="88" t="s">
        <v>387</v>
      </c>
      <c r="D277" s="88"/>
      <c r="E277" s="88"/>
      <c r="F277" s="88"/>
      <c r="G277" s="88"/>
      <c r="H277" s="88"/>
      <c r="I277" s="88"/>
      <c r="J277" s="88"/>
      <c r="K277" s="88"/>
      <c r="L277" s="88"/>
      <c r="M277" s="273"/>
      <c r="N277" s="228">
        <v>0.79861111111111116</v>
      </c>
      <c r="O277" s="229"/>
      <c r="P277" s="230"/>
    </row>
    <row r="278" spans="1:16" ht="13.8" thickBot="1" x14ac:dyDescent="0.3">
      <c r="A278" s="243" t="s">
        <v>18</v>
      </c>
      <c r="B278" s="163" t="s">
        <v>295</v>
      </c>
      <c r="C278" s="161"/>
      <c r="D278" s="161"/>
      <c r="E278" s="161"/>
      <c r="F278" s="161"/>
      <c r="G278" s="161"/>
      <c r="H278" s="161"/>
      <c r="I278" s="161"/>
      <c r="J278" s="161"/>
      <c r="K278" s="161" t="s">
        <v>13</v>
      </c>
      <c r="L278" s="161"/>
      <c r="M278" s="274"/>
      <c r="N278" s="228">
        <v>0.76041666666666663</v>
      </c>
      <c r="O278" s="229"/>
      <c r="P278" s="230"/>
    </row>
    <row r="279" spans="1:16" x14ac:dyDescent="0.25">
      <c r="A279" s="262" t="s">
        <v>20</v>
      </c>
      <c r="B279" s="246" t="s">
        <v>296</v>
      </c>
      <c r="C279" s="153"/>
      <c r="D279" s="153"/>
      <c r="E279" s="153"/>
      <c r="F279" s="153"/>
      <c r="G279" s="153"/>
      <c r="H279" s="153" t="s">
        <v>13</v>
      </c>
      <c r="I279" s="153"/>
      <c r="J279" s="153"/>
      <c r="K279" s="153"/>
      <c r="L279" s="153"/>
      <c r="M279" s="279"/>
      <c r="N279" s="228">
        <v>0.78819444444444442</v>
      </c>
      <c r="O279" s="229"/>
      <c r="P279" s="230"/>
    </row>
    <row r="280" spans="1:16" x14ac:dyDescent="0.25">
      <c r="A280" s="242" t="s">
        <v>22</v>
      </c>
      <c r="B280" s="169" t="s">
        <v>297</v>
      </c>
      <c r="C280" s="88" t="s">
        <v>391</v>
      </c>
      <c r="D280" s="89"/>
      <c r="E280" s="88"/>
      <c r="F280" s="88"/>
      <c r="G280" s="88"/>
      <c r="H280" s="88"/>
      <c r="I280" s="88"/>
      <c r="J280" s="88"/>
      <c r="K280" s="89"/>
      <c r="L280" s="88"/>
      <c r="M280" s="273"/>
      <c r="N280" s="228">
        <v>0.76875000000000004</v>
      </c>
      <c r="O280" s="229"/>
      <c r="P280" s="230"/>
    </row>
    <row r="281" spans="1:16" x14ac:dyDescent="0.25">
      <c r="A281" s="242" t="s">
        <v>24</v>
      </c>
      <c r="B281" s="169" t="s">
        <v>298</v>
      </c>
      <c r="C281" s="89"/>
      <c r="D281" s="88"/>
      <c r="E281" s="88"/>
      <c r="F281" s="88" t="s">
        <v>441</v>
      </c>
      <c r="G281" s="88"/>
      <c r="H281" s="88"/>
      <c r="I281" s="88"/>
      <c r="J281" s="88"/>
      <c r="K281" s="88"/>
      <c r="L281" s="88"/>
      <c r="M281" s="273"/>
      <c r="N281" s="228">
        <v>0.45833333333333331</v>
      </c>
      <c r="O281" s="229"/>
      <c r="P281" s="230" t="s">
        <v>455</v>
      </c>
    </row>
    <row r="282" spans="1:16" x14ac:dyDescent="0.25">
      <c r="A282" s="242" t="s">
        <v>11</v>
      </c>
      <c r="B282" s="169" t="s">
        <v>299</v>
      </c>
      <c r="C282" s="88"/>
      <c r="D282" s="88"/>
      <c r="E282" s="88"/>
      <c r="F282" s="88"/>
      <c r="G282" s="88"/>
      <c r="H282" s="88"/>
      <c r="I282" s="88" t="s">
        <v>13</v>
      </c>
      <c r="J282" s="88"/>
      <c r="K282" s="88"/>
      <c r="L282" s="88"/>
      <c r="M282" s="273"/>
      <c r="N282" s="228">
        <v>0.78819444444444442</v>
      </c>
      <c r="O282" s="229"/>
      <c r="P282" s="230"/>
    </row>
    <row r="283" spans="1:16" x14ac:dyDescent="0.25">
      <c r="A283" s="242" t="s">
        <v>14</v>
      </c>
      <c r="B283" s="169" t="s">
        <v>300</v>
      </c>
      <c r="C283" s="88"/>
      <c r="D283" s="88"/>
      <c r="E283" s="88" t="s">
        <v>13</v>
      </c>
      <c r="F283" s="88"/>
      <c r="G283" s="88"/>
      <c r="H283" s="88"/>
      <c r="I283" s="88"/>
      <c r="J283" s="88"/>
      <c r="K283" s="88"/>
      <c r="L283" s="88"/>
      <c r="M283" s="273"/>
      <c r="N283" s="228">
        <v>0.78819444444444442</v>
      </c>
      <c r="O283" s="229"/>
      <c r="P283" s="230"/>
    </row>
    <row r="284" spans="1:16" x14ac:dyDescent="0.25">
      <c r="A284" s="242" t="s">
        <v>16</v>
      </c>
      <c r="B284" s="169" t="s">
        <v>301</v>
      </c>
      <c r="C284" s="88"/>
      <c r="D284" s="88"/>
      <c r="E284" s="88"/>
      <c r="F284" s="88"/>
      <c r="G284" s="88"/>
      <c r="H284" s="88"/>
      <c r="I284" s="88"/>
      <c r="J284" s="88" t="s">
        <v>387</v>
      </c>
      <c r="K284" s="88"/>
      <c r="L284" s="88" t="s">
        <v>440</v>
      </c>
      <c r="M284" s="273"/>
      <c r="N284" s="228">
        <v>0.79861111111111116</v>
      </c>
      <c r="O284" s="228">
        <v>0.5</v>
      </c>
      <c r="P284" s="230"/>
    </row>
    <row r="285" spans="1:16" ht="13.8" thickBot="1" x14ac:dyDescent="0.3">
      <c r="A285" s="243" t="s">
        <v>18</v>
      </c>
      <c r="B285" s="163" t="s">
        <v>302</v>
      </c>
      <c r="C285" s="161"/>
      <c r="D285" s="161"/>
      <c r="E285" s="161"/>
      <c r="F285" s="161"/>
      <c r="G285" s="161" t="s">
        <v>13</v>
      </c>
      <c r="H285" s="161"/>
      <c r="I285" s="161"/>
      <c r="J285" s="161"/>
      <c r="K285" s="161"/>
      <c r="L285" s="161"/>
      <c r="M285" s="274" t="s">
        <v>390</v>
      </c>
      <c r="N285" s="228">
        <v>0.76041666666666663</v>
      </c>
      <c r="O285" s="228">
        <v>0.49305555555555558</v>
      </c>
      <c r="P285" s="230"/>
    </row>
    <row r="286" spans="1:16" x14ac:dyDescent="0.25">
      <c r="A286" s="262" t="s">
        <v>20</v>
      </c>
      <c r="B286" s="246" t="s">
        <v>303</v>
      </c>
      <c r="C286" s="153"/>
      <c r="D286" s="153"/>
      <c r="E286" s="153"/>
      <c r="F286" s="153"/>
      <c r="G286" s="153"/>
      <c r="H286" s="153"/>
      <c r="I286" s="153"/>
      <c r="J286" s="153"/>
      <c r="K286" s="153" t="s">
        <v>13</v>
      </c>
      <c r="L286" s="153"/>
      <c r="M286" s="279"/>
      <c r="N286" s="228">
        <v>0.78819444444444442</v>
      </c>
      <c r="O286" s="229"/>
      <c r="P286" s="230"/>
    </row>
    <row r="287" spans="1:16" x14ac:dyDescent="0.25">
      <c r="A287" s="242" t="s">
        <v>22</v>
      </c>
      <c r="B287" s="169" t="s">
        <v>304</v>
      </c>
      <c r="C287" s="88" t="s">
        <v>388</v>
      </c>
      <c r="D287" s="88"/>
      <c r="E287" s="88"/>
      <c r="F287" s="88"/>
      <c r="G287" s="88"/>
      <c r="H287" s="88"/>
      <c r="I287" s="88"/>
      <c r="J287" s="89"/>
      <c r="K287" s="88"/>
      <c r="L287" s="88"/>
      <c r="M287" s="273"/>
      <c r="N287" s="228">
        <v>0.79166666666666663</v>
      </c>
      <c r="O287" s="229"/>
      <c r="P287" s="230"/>
    </row>
    <row r="288" spans="1:16" x14ac:dyDescent="0.25">
      <c r="A288" s="261" t="s">
        <v>24</v>
      </c>
      <c r="B288" s="255" t="s">
        <v>305</v>
      </c>
      <c r="C288" s="206"/>
      <c r="D288" s="144"/>
      <c r="E288" s="144"/>
      <c r="F288" s="144"/>
      <c r="G288" s="144"/>
      <c r="H288" s="144"/>
      <c r="I288" s="144"/>
      <c r="J288" s="144"/>
      <c r="K288" s="144"/>
      <c r="L288" s="144"/>
      <c r="M288" s="278"/>
      <c r="N288" s="229"/>
      <c r="O288" s="229"/>
      <c r="P288" s="230"/>
    </row>
    <row r="289" spans="1:16" x14ac:dyDescent="0.25">
      <c r="A289" s="242" t="s">
        <v>11</v>
      </c>
      <c r="B289" s="169" t="s">
        <v>306</v>
      </c>
      <c r="C289" s="88"/>
      <c r="D289" s="88"/>
      <c r="E289" s="88"/>
      <c r="F289" s="88"/>
      <c r="G289" s="88"/>
      <c r="H289" s="88"/>
      <c r="I289" s="88" t="s">
        <v>13</v>
      </c>
      <c r="J289" s="88"/>
      <c r="K289" s="88"/>
      <c r="L289" s="88"/>
      <c r="M289" s="273" t="s">
        <v>13</v>
      </c>
      <c r="N289" s="228">
        <v>0.78819444444444442</v>
      </c>
      <c r="O289" s="228">
        <v>0.74305555555555558</v>
      </c>
      <c r="P289" s="230"/>
    </row>
    <row r="290" spans="1:16" x14ac:dyDescent="0.25">
      <c r="A290" s="242" t="s">
        <v>14</v>
      </c>
      <c r="B290" s="169" t="s">
        <v>307</v>
      </c>
      <c r="C290" s="88"/>
      <c r="D290" s="88"/>
      <c r="E290" s="88"/>
      <c r="F290" s="88" t="s">
        <v>13</v>
      </c>
      <c r="G290" s="88"/>
      <c r="H290" s="89"/>
      <c r="I290" s="88"/>
      <c r="J290" s="88"/>
      <c r="K290" s="88"/>
      <c r="L290" s="88"/>
      <c r="M290" s="273"/>
      <c r="N290" s="228">
        <v>0.78819444444444442</v>
      </c>
      <c r="O290" s="229"/>
      <c r="P290" s="230"/>
    </row>
    <row r="291" spans="1:16" x14ac:dyDescent="0.25">
      <c r="A291" s="242" t="s">
        <v>16</v>
      </c>
      <c r="B291" s="169" t="s">
        <v>308</v>
      </c>
      <c r="C291" s="89"/>
      <c r="D291" s="89" t="s">
        <v>387</v>
      </c>
      <c r="E291" s="88"/>
      <c r="F291" s="88"/>
      <c r="G291" s="88"/>
      <c r="H291" s="88"/>
      <c r="I291" s="88"/>
      <c r="J291" s="88"/>
      <c r="K291" s="88"/>
      <c r="L291" s="88"/>
      <c r="M291" s="273"/>
      <c r="N291" s="228">
        <v>0.79861111111111116</v>
      </c>
      <c r="O291" s="229"/>
      <c r="P291" s="230"/>
    </row>
    <row r="292" spans="1:16" ht="13.8" thickBot="1" x14ac:dyDescent="0.3">
      <c r="A292" s="243" t="s">
        <v>18</v>
      </c>
      <c r="B292" s="163" t="s">
        <v>309</v>
      </c>
      <c r="C292" s="161"/>
      <c r="D292" s="161"/>
      <c r="E292" s="161"/>
      <c r="F292" s="161"/>
      <c r="G292" s="161"/>
      <c r="H292" s="161"/>
      <c r="I292" s="161"/>
      <c r="J292" s="161"/>
      <c r="K292" s="161" t="s">
        <v>13</v>
      </c>
      <c r="L292" s="161"/>
      <c r="M292" s="274"/>
      <c r="N292" s="228">
        <v>0.76041666666666663</v>
      </c>
      <c r="O292" s="229"/>
      <c r="P292" s="230"/>
    </row>
    <row r="293" spans="1:16" x14ac:dyDescent="0.25">
      <c r="A293" s="262" t="s">
        <v>20</v>
      </c>
      <c r="B293" s="246" t="s">
        <v>310</v>
      </c>
      <c r="C293" s="153"/>
      <c r="D293" s="153"/>
      <c r="E293" s="153"/>
      <c r="F293" s="153"/>
      <c r="G293" s="153"/>
      <c r="H293" s="153"/>
      <c r="I293" s="153"/>
      <c r="J293" s="153" t="s">
        <v>13</v>
      </c>
      <c r="K293" s="153"/>
      <c r="L293" s="153"/>
      <c r="M293" s="279"/>
      <c r="N293" s="228">
        <v>0.78819444444444442</v>
      </c>
      <c r="O293" s="229"/>
      <c r="P293" s="230"/>
    </row>
    <row r="294" spans="1:16" x14ac:dyDescent="0.25">
      <c r="A294" s="242" t="s">
        <v>22</v>
      </c>
      <c r="B294" s="169" t="s">
        <v>311</v>
      </c>
      <c r="C294" s="88" t="s">
        <v>388</v>
      </c>
      <c r="D294" s="88"/>
      <c r="E294" s="89"/>
      <c r="F294" s="88"/>
      <c r="G294" s="88"/>
      <c r="H294" s="88"/>
      <c r="I294" s="88"/>
      <c r="J294" s="88"/>
      <c r="K294" s="88"/>
      <c r="L294" s="88"/>
      <c r="M294" s="273"/>
      <c r="N294" s="228">
        <v>0.79166666666666663</v>
      </c>
      <c r="O294" s="229"/>
      <c r="P294" s="230"/>
    </row>
    <row r="295" spans="1:16" x14ac:dyDescent="0.25">
      <c r="A295" s="261" t="s">
        <v>24</v>
      </c>
      <c r="B295" s="255" t="s">
        <v>312</v>
      </c>
      <c r="C295" s="206"/>
      <c r="D295" s="144"/>
      <c r="E295" s="144"/>
      <c r="F295" s="144"/>
      <c r="G295" s="144"/>
      <c r="H295" s="144"/>
      <c r="I295" s="144"/>
      <c r="J295" s="144"/>
      <c r="K295" s="144"/>
      <c r="L295" s="144"/>
      <c r="M295" s="278"/>
      <c r="N295" s="229"/>
      <c r="O295" s="229"/>
      <c r="P295" s="230"/>
    </row>
    <row r="296" spans="1:16" x14ac:dyDescent="0.25">
      <c r="A296" s="242" t="s">
        <v>11</v>
      </c>
      <c r="B296" s="169" t="s">
        <v>313</v>
      </c>
      <c r="C296" s="88"/>
      <c r="D296" s="88"/>
      <c r="E296" s="88"/>
      <c r="F296" s="88"/>
      <c r="G296" s="88" t="s">
        <v>13</v>
      </c>
      <c r="H296" s="88"/>
      <c r="I296" s="89"/>
      <c r="J296" s="88"/>
      <c r="K296" s="88"/>
      <c r="L296" s="88"/>
      <c r="M296" s="273" t="s">
        <v>440</v>
      </c>
      <c r="N296" s="228">
        <v>0.78819444444444442</v>
      </c>
      <c r="O296" s="228">
        <v>0.74305555555555558</v>
      </c>
      <c r="P296" s="230"/>
    </row>
    <row r="297" spans="1:16" x14ac:dyDescent="0.25">
      <c r="A297" s="242" t="s">
        <v>14</v>
      </c>
      <c r="B297" s="169" t="s">
        <v>314</v>
      </c>
      <c r="C297" s="88"/>
      <c r="D297" s="88"/>
      <c r="E297" s="88" t="s">
        <v>13</v>
      </c>
      <c r="F297" s="88"/>
      <c r="G297" s="88"/>
      <c r="H297" s="88"/>
      <c r="I297" s="88"/>
      <c r="J297" s="89"/>
      <c r="K297" s="88"/>
      <c r="L297" s="88"/>
      <c r="M297" s="273"/>
      <c r="N297" s="228">
        <v>0.78819444444444442</v>
      </c>
      <c r="O297" s="229"/>
      <c r="P297" s="230"/>
    </row>
    <row r="298" spans="1:16" x14ac:dyDescent="0.25">
      <c r="A298" s="242" t="s">
        <v>16</v>
      </c>
      <c r="B298" s="169" t="s">
        <v>315</v>
      </c>
      <c r="C298" s="88"/>
      <c r="D298" s="88"/>
      <c r="E298" s="88"/>
      <c r="F298" s="88"/>
      <c r="G298" s="89"/>
      <c r="H298" s="88" t="s">
        <v>387</v>
      </c>
      <c r="I298" s="88"/>
      <c r="J298" s="88"/>
      <c r="K298" s="88"/>
      <c r="L298" s="88" t="s">
        <v>440</v>
      </c>
      <c r="M298" s="273"/>
      <c r="N298" s="228">
        <v>0.79861111111111116</v>
      </c>
      <c r="O298" s="228">
        <v>0.5</v>
      </c>
      <c r="P298" s="230"/>
    </row>
    <row r="299" spans="1:16" ht="13.8" thickBot="1" x14ac:dyDescent="0.3">
      <c r="A299" s="243" t="s">
        <v>18</v>
      </c>
      <c r="B299" s="163" t="s">
        <v>316</v>
      </c>
      <c r="C299" s="161"/>
      <c r="D299" s="161"/>
      <c r="E299" s="161"/>
      <c r="F299" s="161"/>
      <c r="G299" s="161"/>
      <c r="H299" s="161"/>
      <c r="I299" s="161"/>
      <c r="J299" s="161"/>
      <c r="K299" s="161" t="s">
        <v>13</v>
      </c>
      <c r="L299" s="161"/>
      <c r="M299" s="274"/>
      <c r="N299" s="228">
        <v>0.76041666666666663</v>
      </c>
      <c r="O299" s="229"/>
      <c r="P299" s="230"/>
    </row>
    <row r="300" spans="1:16" x14ac:dyDescent="0.25">
      <c r="A300" s="262" t="s">
        <v>20</v>
      </c>
      <c r="B300" s="246" t="s">
        <v>317</v>
      </c>
      <c r="C300" s="153"/>
      <c r="D300" s="153"/>
      <c r="E300" s="153"/>
      <c r="F300" s="153"/>
      <c r="G300" s="153"/>
      <c r="H300" s="153"/>
      <c r="I300" s="153" t="s">
        <v>13</v>
      </c>
      <c r="J300" s="153"/>
      <c r="K300" s="153"/>
      <c r="L300" s="153"/>
      <c r="M300" s="279"/>
      <c r="N300" s="228">
        <v>0.78819444444444442</v>
      </c>
      <c r="O300" s="229"/>
      <c r="P300" s="230"/>
    </row>
    <row r="301" spans="1:16" x14ac:dyDescent="0.25">
      <c r="A301" s="242" t="s">
        <v>22</v>
      </c>
      <c r="B301" s="169" t="s">
        <v>318</v>
      </c>
      <c r="C301" s="88" t="s">
        <v>388</v>
      </c>
      <c r="D301" s="88"/>
      <c r="E301" s="88"/>
      <c r="F301" s="88"/>
      <c r="G301" s="88"/>
      <c r="H301" s="88"/>
      <c r="I301" s="88"/>
      <c r="J301" s="88"/>
      <c r="K301" s="89"/>
      <c r="L301" s="88"/>
      <c r="M301" s="273"/>
      <c r="N301" s="228">
        <v>0.79166666666666663</v>
      </c>
      <c r="O301" s="229"/>
      <c r="P301" s="230"/>
    </row>
    <row r="302" spans="1:16" x14ac:dyDescent="0.25">
      <c r="A302" s="261" t="s">
        <v>24</v>
      </c>
      <c r="B302" s="255" t="s">
        <v>319</v>
      </c>
      <c r="C302" s="206"/>
      <c r="D302" s="144"/>
      <c r="E302" s="144"/>
      <c r="F302" s="144"/>
      <c r="G302" s="144"/>
      <c r="H302" s="144"/>
      <c r="I302" s="144"/>
      <c r="J302" s="144"/>
      <c r="K302" s="144"/>
      <c r="L302" s="144"/>
      <c r="M302" s="278"/>
      <c r="N302" s="229"/>
      <c r="O302" s="229"/>
      <c r="P302" s="230"/>
    </row>
    <row r="303" spans="1:16" x14ac:dyDescent="0.25">
      <c r="A303" s="242" t="s">
        <v>11</v>
      </c>
      <c r="B303" s="169" t="s">
        <v>320</v>
      </c>
      <c r="C303" s="88"/>
      <c r="D303" s="88"/>
      <c r="E303" s="88"/>
      <c r="F303" s="88"/>
      <c r="G303" s="88"/>
      <c r="H303" s="88"/>
      <c r="I303" s="88"/>
      <c r="J303" s="88" t="s">
        <v>13</v>
      </c>
      <c r="K303" s="88"/>
      <c r="L303" s="88"/>
      <c r="M303" s="273"/>
      <c r="N303" s="228">
        <v>0.78819444444444442</v>
      </c>
      <c r="O303" s="229"/>
      <c r="P303" s="230"/>
    </row>
    <row r="304" spans="1:16" x14ac:dyDescent="0.25">
      <c r="A304" s="242" t="s">
        <v>14</v>
      </c>
      <c r="B304" s="169" t="s">
        <v>321</v>
      </c>
      <c r="C304" s="88"/>
      <c r="D304" s="88"/>
      <c r="E304" s="88"/>
      <c r="F304" s="88" t="s">
        <v>13</v>
      </c>
      <c r="G304" s="88"/>
      <c r="H304" s="88"/>
      <c r="I304" s="88"/>
      <c r="J304" s="89"/>
      <c r="K304" s="88"/>
      <c r="L304" s="88"/>
      <c r="M304" s="273"/>
      <c r="N304" s="228">
        <v>0.78819444444444442</v>
      </c>
      <c r="O304" s="229"/>
      <c r="P304" s="230"/>
    </row>
    <row r="305" spans="1:16" x14ac:dyDescent="0.25">
      <c r="A305" s="242" t="s">
        <v>16</v>
      </c>
      <c r="B305" s="169" t="s">
        <v>322</v>
      </c>
      <c r="C305" s="88" t="s">
        <v>434</v>
      </c>
      <c r="D305" s="88"/>
      <c r="E305" s="88"/>
      <c r="F305" s="89"/>
      <c r="G305" s="88"/>
      <c r="H305" s="88"/>
      <c r="I305" s="89"/>
      <c r="J305" s="88"/>
      <c r="K305" s="88"/>
      <c r="L305" s="88"/>
      <c r="M305" s="273"/>
      <c r="N305" s="228">
        <v>0.63888888888888884</v>
      </c>
      <c r="O305" s="229"/>
      <c r="P305" s="230"/>
    </row>
    <row r="306" spans="1:16" ht="13.8" thickBot="1" x14ac:dyDescent="0.3">
      <c r="A306" s="243" t="s">
        <v>18</v>
      </c>
      <c r="B306" s="163" t="s">
        <v>323</v>
      </c>
      <c r="C306" s="161"/>
      <c r="D306" s="161" t="s">
        <v>13</v>
      </c>
      <c r="E306" s="161"/>
      <c r="F306" s="161"/>
      <c r="G306" s="161"/>
      <c r="H306" s="161"/>
      <c r="I306" s="161"/>
      <c r="J306" s="161"/>
      <c r="K306" s="161"/>
      <c r="L306" s="161"/>
      <c r="M306" s="274" t="s">
        <v>390</v>
      </c>
      <c r="N306" s="228">
        <v>0.77083333333333337</v>
      </c>
      <c r="O306" s="228">
        <v>0.49305555555555558</v>
      </c>
      <c r="P306" s="230"/>
    </row>
    <row r="307" spans="1:16" x14ac:dyDescent="0.25">
      <c r="A307" s="262" t="s">
        <v>20</v>
      </c>
      <c r="B307" s="246" t="s">
        <v>324</v>
      </c>
      <c r="C307" s="153"/>
      <c r="D307" s="153"/>
      <c r="E307" s="153"/>
      <c r="F307" s="153"/>
      <c r="G307" s="153"/>
      <c r="H307" s="153"/>
      <c r="I307" s="153"/>
      <c r="J307" s="153"/>
      <c r="K307" s="153" t="s">
        <v>13</v>
      </c>
      <c r="L307" s="153"/>
      <c r="M307" s="279"/>
      <c r="N307" s="228">
        <v>0.78819444444444442</v>
      </c>
      <c r="O307" s="229"/>
      <c r="P307" s="230"/>
    </row>
    <row r="308" spans="1:16" x14ac:dyDescent="0.25">
      <c r="A308" s="242" t="s">
        <v>22</v>
      </c>
      <c r="B308" s="169" t="s">
        <v>325</v>
      </c>
      <c r="C308" s="88" t="s">
        <v>388</v>
      </c>
      <c r="D308" s="88"/>
      <c r="E308" s="88"/>
      <c r="F308" s="88"/>
      <c r="G308" s="88"/>
      <c r="H308" s="88"/>
      <c r="I308" s="89"/>
      <c r="J308" s="88"/>
      <c r="K308" s="88"/>
      <c r="L308" s="88"/>
      <c r="M308" s="273"/>
      <c r="N308" s="228">
        <v>0.79166666666666663</v>
      </c>
      <c r="O308" s="229"/>
      <c r="P308" s="230"/>
    </row>
    <row r="309" spans="1:16" x14ac:dyDescent="0.25">
      <c r="A309" s="261" t="s">
        <v>24</v>
      </c>
      <c r="B309" s="255" t="s">
        <v>326</v>
      </c>
      <c r="C309" s="144"/>
      <c r="D309" s="206"/>
      <c r="E309" s="144"/>
      <c r="F309" s="144"/>
      <c r="G309" s="144"/>
      <c r="H309" s="144"/>
      <c r="I309" s="144"/>
      <c r="J309" s="144"/>
      <c r="K309" s="144"/>
      <c r="L309" s="144"/>
      <c r="M309" s="278"/>
      <c r="N309" s="229"/>
      <c r="O309" s="229"/>
      <c r="P309" s="230"/>
    </row>
    <row r="310" spans="1:16" x14ac:dyDescent="0.25">
      <c r="A310" s="242" t="s">
        <v>11</v>
      </c>
      <c r="B310" s="169" t="s">
        <v>327</v>
      </c>
      <c r="C310" s="88"/>
      <c r="D310" s="88"/>
      <c r="E310" s="88"/>
      <c r="F310" s="88"/>
      <c r="G310" s="88"/>
      <c r="H310" s="88"/>
      <c r="I310" s="88" t="s">
        <v>13</v>
      </c>
      <c r="J310" s="88"/>
      <c r="K310" s="88"/>
      <c r="L310" s="88"/>
      <c r="M310" s="273" t="s">
        <v>13</v>
      </c>
      <c r="N310" s="228">
        <v>0.78819444444444442</v>
      </c>
      <c r="O310" s="228">
        <v>0.74305555555555558</v>
      </c>
      <c r="P310" s="230"/>
    </row>
    <row r="311" spans="1:16" x14ac:dyDescent="0.25">
      <c r="A311" s="242" t="s">
        <v>14</v>
      </c>
      <c r="B311" s="169" t="s">
        <v>328</v>
      </c>
      <c r="C311" s="88"/>
      <c r="D311" s="88"/>
      <c r="E311" s="89" t="s">
        <v>13</v>
      </c>
      <c r="F311" s="88"/>
      <c r="G311" s="88"/>
      <c r="H311" s="89"/>
      <c r="I311" s="88"/>
      <c r="J311" s="88"/>
      <c r="K311" s="88"/>
      <c r="L311" s="88"/>
      <c r="M311" s="273"/>
      <c r="N311" s="228">
        <v>0.78819444444444442</v>
      </c>
      <c r="O311" s="229"/>
      <c r="P311" s="230"/>
    </row>
    <row r="312" spans="1:16" x14ac:dyDescent="0.25">
      <c r="A312" s="242" t="s">
        <v>16</v>
      </c>
      <c r="B312" s="169" t="s">
        <v>329</v>
      </c>
      <c r="C312" s="88"/>
      <c r="D312" s="88"/>
      <c r="E312" s="88"/>
      <c r="F312" s="88"/>
      <c r="G312" s="89" t="s">
        <v>387</v>
      </c>
      <c r="H312" s="88"/>
      <c r="I312" s="88"/>
      <c r="J312" s="88"/>
      <c r="K312" s="88"/>
      <c r="L312" s="88" t="s">
        <v>440</v>
      </c>
      <c r="M312" s="273"/>
      <c r="N312" s="228">
        <v>0.79861111111111116</v>
      </c>
      <c r="O312" s="228">
        <v>0.5</v>
      </c>
      <c r="P312" s="230"/>
    </row>
    <row r="313" spans="1:16" ht="13.8" thickBot="1" x14ac:dyDescent="0.3">
      <c r="A313" s="243" t="s">
        <v>18</v>
      </c>
      <c r="B313" s="163" t="s">
        <v>330</v>
      </c>
      <c r="C313" s="161"/>
      <c r="D313" s="161"/>
      <c r="E313" s="161"/>
      <c r="F313" s="161"/>
      <c r="G313" s="161"/>
      <c r="H313" s="161"/>
      <c r="I313" s="161"/>
      <c r="J313" s="161" t="s">
        <v>13</v>
      </c>
      <c r="K313" s="161"/>
      <c r="L313" s="161"/>
      <c r="M313" s="274"/>
      <c r="N313" s="228">
        <v>0.76041666666666663</v>
      </c>
      <c r="O313" s="229"/>
      <c r="P313" s="230"/>
    </row>
    <row r="314" spans="1:16" x14ac:dyDescent="0.25">
      <c r="A314" s="262" t="s">
        <v>20</v>
      </c>
      <c r="B314" s="246" t="s">
        <v>331</v>
      </c>
      <c r="C314" s="153"/>
      <c r="D314" s="153"/>
      <c r="E314" s="153"/>
      <c r="F314" s="153"/>
      <c r="G314" s="153"/>
      <c r="H314" s="153"/>
      <c r="I314" s="153"/>
      <c r="J314" s="153"/>
      <c r="K314" s="153" t="s">
        <v>13</v>
      </c>
      <c r="L314" s="153"/>
      <c r="M314" s="279"/>
      <c r="N314" s="228">
        <v>0.78819444444444442</v>
      </c>
      <c r="O314" s="229"/>
      <c r="P314" s="230"/>
    </row>
    <row r="315" spans="1:16" x14ac:dyDescent="0.25">
      <c r="A315" s="242" t="s">
        <v>22</v>
      </c>
      <c r="B315" s="169" t="s">
        <v>332</v>
      </c>
      <c r="C315" s="88" t="s">
        <v>388</v>
      </c>
      <c r="D315" s="88"/>
      <c r="E315" s="88"/>
      <c r="F315" s="88"/>
      <c r="G315" s="88"/>
      <c r="H315" s="88"/>
      <c r="I315" s="88"/>
      <c r="J315" s="88"/>
      <c r="K315" s="88"/>
      <c r="L315" s="88"/>
      <c r="M315" s="273"/>
      <c r="N315" s="228">
        <v>0.79166666666666663</v>
      </c>
      <c r="O315" s="229"/>
      <c r="P315" s="230"/>
    </row>
    <row r="316" spans="1:16" x14ac:dyDescent="0.25">
      <c r="A316" s="242" t="s">
        <v>24</v>
      </c>
      <c r="B316" s="169" t="s">
        <v>333</v>
      </c>
      <c r="C316" s="88" t="s">
        <v>437</v>
      </c>
      <c r="D316" s="88"/>
      <c r="E316" s="88"/>
      <c r="F316" s="88"/>
      <c r="G316" s="88"/>
      <c r="H316" s="88"/>
      <c r="I316" s="88"/>
      <c r="J316" s="88"/>
      <c r="K316" s="88"/>
      <c r="L316" s="88"/>
      <c r="M316" s="273"/>
      <c r="N316" s="228">
        <v>0.51388888888888884</v>
      </c>
      <c r="O316" s="229"/>
      <c r="P316" s="230"/>
    </row>
    <row r="317" spans="1:16" x14ac:dyDescent="0.25">
      <c r="A317" s="242" t="s">
        <v>11</v>
      </c>
      <c r="B317" s="169" t="s">
        <v>334</v>
      </c>
      <c r="C317" s="88"/>
      <c r="D317" s="88"/>
      <c r="E317" s="88"/>
      <c r="F317" s="88"/>
      <c r="G317" s="88"/>
      <c r="H317" s="88" t="s">
        <v>13</v>
      </c>
      <c r="I317" s="88"/>
      <c r="J317" s="88"/>
      <c r="K317" s="88"/>
      <c r="L317" s="88"/>
      <c r="M317" s="273" t="s">
        <v>440</v>
      </c>
      <c r="N317" s="228">
        <v>0.78819444444444442</v>
      </c>
      <c r="O317" s="228">
        <v>0.74305555555555558</v>
      </c>
      <c r="P317" s="230"/>
    </row>
    <row r="318" spans="1:16" x14ac:dyDescent="0.25">
      <c r="A318" s="242" t="s">
        <v>14</v>
      </c>
      <c r="B318" s="169" t="s">
        <v>335</v>
      </c>
      <c r="C318" s="88"/>
      <c r="D318" s="88"/>
      <c r="E318" s="89" t="s">
        <v>13</v>
      </c>
      <c r="F318" s="88"/>
      <c r="G318" s="88"/>
      <c r="H318" s="88"/>
      <c r="I318" s="88"/>
      <c r="J318" s="88"/>
      <c r="K318" s="88"/>
      <c r="L318" s="88"/>
      <c r="M318" s="273"/>
      <c r="N318" s="228">
        <v>0.78819444444444442</v>
      </c>
      <c r="O318" s="229"/>
      <c r="P318" s="230"/>
    </row>
    <row r="319" spans="1:16" x14ac:dyDescent="0.25">
      <c r="A319" s="242" t="s">
        <v>16</v>
      </c>
      <c r="B319" s="169" t="s">
        <v>336</v>
      </c>
      <c r="C319" s="88"/>
      <c r="D319" s="88"/>
      <c r="E319" s="88"/>
      <c r="F319" s="88" t="s">
        <v>387</v>
      </c>
      <c r="G319" s="88"/>
      <c r="H319" s="88"/>
      <c r="I319" s="88"/>
      <c r="J319" s="88"/>
      <c r="K319" s="88"/>
      <c r="L319" s="88"/>
      <c r="M319" s="273"/>
      <c r="N319" s="228">
        <v>0.79861111111111116</v>
      </c>
      <c r="O319" s="229"/>
      <c r="P319" s="230"/>
    </row>
    <row r="320" spans="1:16" ht="13.8" thickBot="1" x14ac:dyDescent="0.3">
      <c r="A320" s="243" t="s">
        <v>18</v>
      </c>
      <c r="B320" s="163" t="s">
        <v>337</v>
      </c>
      <c r="C320" s="161"/>
      <c r="D320" s="161"/>
      <c r="E320" s="161"/>
      <c r="F320" s="161"/>
      <c r="G320" s="161"/>
      <c r="H320" s="161"/>
      <c r="I320" s="161"/>
      <c r="J320" s="161"/>
      <c r="K320" s="161" t="s">
        <v>13</v>
      </c>
      <c r="L320" s="161"/>
      <c r="M320" s="274"/>
      <c r="N320" s="228">
        <v>0.76041666666666663</v>
      </c>
      <c r="O320" s="229"/>
      <c r="P320" s="230"/>
    </row>
    <row r="321" spans="1:16" x14ac:dyDescent="0.25">
      <c r="A321" s="262" t="s">
        <v>20</v>
      </c>
      <c r="B321" s="246" t="s">
        <v>338</v>
      </c>
      <c r="C321" s="153"/>
      <c r="D321" s="153" t="s">
        <v>13</v>
      </c>
      <c r="E321" s="153"/>
      <c r="F321" s="153"/>
      <c r="G321" s="153"/>
      <c r="H321" s="153"/>
      <c r="I321" s="153"/>
      <c r="J321" s="153"/>
      <c r="K321" s="153"/>
      <c r="L321" s="153"/>
      <c r="M321" s="279"/>
      <c r="N321" s="228">
        <v>0.78819444444444442</v>
      </c>
      <c r="O321" s="229"/>
      <c r="P321" s="230"/>
    </row>
    <row r="322" spans="1:16" x14ac:dyDescent="0.25">
      <c r="A322" s="242" t="s">
        <v>22</v>
      </c>
      <c r="B322" s="169" t="s">
        <v>339</v>
      </c>
      <c r="C322" s="88"/>
      <c r="D322" s="88"/>
      <c r="E322" s="88"/>
      <c r="F322" s="88"/>
      <c r="G322" s="88"/>
      <c r="H322" s="88"/>
      <c r="I322" s="88" t="s">
        <v>388</v>
      </c>
      <c r="J322" s="88"/>
      <c r="K322" s="88"/>
      <c r="L322" s="88"/>
      <c r="M322" s="273"/>
      <c r="N322" s="228">
        <v>0.79166666666666663</v>
      </c>
      <c r="O322" s="229"/>
      <c r="P322" s="230"/>
    </row>
    <row r="323" spans="1:16" x14ac:dyDescent="0.25">
      <c r="A323" s="242" t="s">
        <v>24</v>
      </c>
      <c r="B323" s="169" t="s">
        <v>340</v>
      </c>
      <c r="C323" s="88" t="s">
        <v>391</v>
      </c>
      <c r="D323" s="88"/>
      <c r="E323" s="88"/>
      <c r="F323" s="88"/>
      <c r="G323" s="88"/>
      <c r="H323" s="88"/>
      <c r="I323" s="88"/>
      <c r="J323" s="88"/>
      <c r="K323" s="88"/>
      <c r="L323" s="88"/>
      <c r="M323" s="273"/>
      <c r="N323" s="228">
        <v>0.76875000000000004</v>
      </c>
      <c r="O323" s="229"/>
      <c r="P323" s="230"/>
    </row>
    <row r="324" spans="1:16" x14ac:dyDescent="0.25">
      <c r="A324" s="242" t="s">
        <v>11</v>
      </c>
      <c r="B324" s="169" t="s">
        <v>341</v>
      </c>
      <c r="C324" s="88"/>
      <c r="D324" s="88"/>
      <c r="E324" s="88"/>
      <c r="F324" s="88"/>
      <c r="G324" s="88"/>
      <c r="H324" s="88"/>
      <c r="I324" s="88"/>
      <c r="J324" s="88" t="s">
        <v>13</v>
      </c>
      <c r="K324" s="88"/>
      <c r="L324" s="88"/>
      <c r="M324" s="273" t="s">
        <v>440</v>
      </c>
      <c r="N324" s="228">
        <v>0.78819444444444442</v>
      </c>
      <c r="O324" s="228">
        <v>0.74305555555555558</v>
      </c>
      <c r="P324" s="230"/>
    </row>
    <row r="325" spans="1:16" x14ac:dyDescent="0.25">
      <c r="A325" s="242" t="s">
        <v>14</v>
      </c>
      <c r="B325" s="169" t="s">
        <v>342</v>
      </c>
      <c r="C325" s="88"/>
      <c r="D325" s="88"/>
      <c r="E325" s="88" t="s">
        <v>13</v>
      </c>
      <c r="F325" s="89"/>
      <c r="G325" s="88"/>
      <c r="H325" s="88"/>
      <c r="I325" s="88"/>
      <c r="J325" s="88"/>
      <c r="K325" s="88"/>
      <c r="L325" s="88"/>
      <c r="M325" s="273"/>
      <c r="N325" s="228">
        <v>0.78819444444444442</v>
      </c>
      <c r="O325" s="229"/>
      <c r="P325" s="230"/>
    </row>
    <row r="326" spans="1:16" x14ac:dyDescent="0.25">
      <c r="A326" s="242" t="s">
        <v>16</v>
      </c>
      <c r="B326" s="169" t="s">
        <v>343</v>
      </c>
      <c r="C326" s="88"/>
      <c r="D326" s="89"/>
      <c r="E326" s="89"/>
      <c r="F326" s="88"/>
      <c r="G326" s="88"/>
      <c r="H326" s="88"/>
      <c r="I326" s="88"/>
      <c r="J326" s="88"/>
      <c r="K326" s="88" t="s">
        <v>387</v>
      </c>
      <c r="L326" s="88" t="s">
        <v>440</v>
      </c>
      <c r="M326" s="273"/>
      <c r="N326" s="228">
        <v>0.79861111111111116</v>
      </c>
      <c r="O326" s="228">
        <v>0.5</v>
      </c>
      <c r="P326" s="230"/>
    </row>
    <row r="327" spans="1:16" ht="13.8" thickBot="1" x14ac:dyDescent="0.3">
      <c r="A327" s="243" t="s">
        <v>18</v>
      </c>
      <c r="B327" s="163" t="s">
        <v>344</v>
      </c>
      <c r="C327" s="161"/>
      <c r="D327" s="161"/>
      <c r="E327" s="161"/>
      <c r="F327" s="161" t="s">
        <v>13</v>
      </c>
      <c r="G327" s="161"/>
      <c r="H327" s="161"/>
      <c r="I327" s="161"/>
      <c r="J327" s="161"/>
      <c r="K327" s="161"/>
      <c r="L327" s="161"/>
      <c r="M327" s="274"/>
      <c r="N327" s="228">
        <v>0.76041666666666663</v>
      </c>
      <c r="O327" s="229"/>
      <c r="P327" s="230"/>
    </row>
    <row r="328" spans="1:16" x14ac:dyDescent="0.25">
      <c r="A328" s="262" t="s">
        <v>20</v>
      </c>
      <c r="B328" s="246" t="s">
        <v>345</v>
      </c>
      <c r="C328" s="153"/>
      <c r="D328" s="153"/>
      <c r="E328" s="153"/>
      <c r="F328" s="153"/>
      <c r="G328" s="153"/>
      <c r="H328" s="153" t="s">
        <v>13</v>
      </c>
      <c r="I328" s="153"/>
      <c r="J328" s="153"/>
      <c r="K328" s="153"/>
      <c r="L328" s="153"/>
      <c r="M328" s="279"/>
      <c r="N328" s="228">
        <v>0.78819444444444442</v>
      </c>
      <c r="O328" s="229"/>
      <c r="P328" s="230"/>
    </row>
    <row r="329" spans="1:16" x14ac:dyDescent="0.25">
      <c r="A329" s="242" t="s">
        <v>22</v>
      </c>
      <c r="B329" s="169" t="s">
        <v>346</v>
      </c>
      <c r="C329" s="88" t="s">
        <v>388</v>
      </c>
      <c r="D329" s="88"/>
      <c r="E329" s="88"/>
      <c r="F329" s="88"/>
      <c r="G329" s="88"/>
      <c r="H329" s="88"/>
      <c r="I329" s="88"/>
      <c r="J329" s="88"/>
      <c r="K329" s="88"/>
      <c r="L329" s="88"/>
      <c r="M329" s="273"/>
      <c r="N329" s="228">
        <v>0.79166666666666663</v>
      </c>
      <c r="O329" s="229"/>
      <c r="P329" s="230"/>
    </row>
    <row r="330" spans="1:16" x14ac:dyDescent="0.25">
      <c r="A330" s="242" t="s">
        <v>24</v>
      </c>
      <c r="B330" s="169" t="s">
        <v>347</v>
      </c>
      <c r="C330" s="88"/>
      <c r="D330" s="88" t="s">
        <v>13</v>
      </c>
      <c r="E330" s="88"/>
      <c r="F330" s="88"/>
      <c r="G330" s="88"/>
      <c r="H330" s="88"/>
      <c r="I330" s="88"/>
      <c r="J330" s="88"/>
      <c r="K330" s="88"/>
      <c r="L330" s="88"/>
      <c r="M330" s="273"/>
      <c r="N330" s="228">
        <v>0.73958333333333337</v>
      </c>
      <c r="O330" s="229"/>
      <c r="P330" s="230"/>
    </row>
    <row r="331" spans="1:16" x14ac:dyDescent="0.25">
      <c r="A331" s="242" t="s">
        <v>11</v>
      </c>
      <c r="B331" s="169" t="s">
        <v>348</v>
      </c>
      <c r="C331" s="88"/>
      <c r="D331" s="88"/>
      <c r="E331" s="88"/>
      <c r="F331" s="88"/>
      <c r="G331" s="88"/>
      <c r="H331" s="88"/>
      <c r="I331" s="88" t="s">
        <v>13</v>
      </c>
      <c r="J331" s="88"/>
      <c r="K331" s="88"/>
      <c r="L331" s="88"/>
      <c r="M331" s="273"/>
      <c r="N331" s="228">
        <v>0.78819444444444442</v>
      </c>
      <c r="O331" s="229"/>
      <c r="P331" s="230"/>
    </row>
    <row r="332" spans="1:16" x14ac:dyDescent="0.25">
      <c r="A332" s="242" t="s">
        <v>14</v>
      </c>
      <c r="B332" s="169" t="s">
        <v>349</v>
      </c>
      <c r="C332" s="88"/>
      <c r="D332" s="88"/>
      <c r="E332" s="88"/>
      <c r="F332" s="88" t="s">
        <v>13</v>
      </c>
      <c r="G332" s="88"/>
      <c r="H332" s="89"/>
      <c r="I332" s="88"/>
      <c r="J332" s="88"/>
      <c r="K332" s="88"/>
      <c r="L332" s="88"/>
      <c r="M332" s="273"/>
      <c r="N332" s="228">
        <v>0.78819444444444442</v>
      </c>
      <c r="O332" s="229"/>
      <c r="P332" s="230"/>
    </row>
    <row r="333" spans="1:16" x14ac:dyDescent="0.25">
      <c r="A333" s="242" t="s">
        <v>16</v>
      </c>
      <c r="B333" s="169" t="s">
        <v>350</v>
      </c>
      <c r="C333" s="88"/>
      <c r="D333" s="88"/>
      <c r="E333" s="88" t="s">
        <v>387</v>
      </c>
      <c r="F333" s="88"/>
      <c r="G333" s="88"/>
      <c r="H333" s="88"/>
      <c r="I333" s="88"/>
      <c r="J333" s="88"/>
      <c r="K333" s="88"/>
      <c r="L333" s="88"/>
      <c r="M333" s="273"/>
      <c r="N333" s="228">
        <v>0.79861111111111116</v>
      </c>
      <c r="O333" s="229"/>
      <c r="P333" s="230"/>
    </row>
    <row r="334" spans="1:16" ht="13.8" thickBot="1" x14ac:dyDescent="0.3">
      <c r="A334" s="283" t="s">
        <v>18</v>
      </c>
      <c r="B334" s="163" t="s">
        <v>351</v>
      </c>
      <c r="C334" s="161"/>
      <c r="D334" s="161"/>
      <c r="E334" s="161"/>
      <c r="F334" s="161"/>
      <c r="G334" s="161"/>
      <c r="H334" s="161"/>
      <c r="I334" s="161"/>
      <c r="J334" s="161" t="s">
        <v>13</v>
      </c>
      <c r="K334" s="161"/>
      <c r="L334" s="161"/>
      <c r="M334" s="274"/>
      <c r="N334" s="228">
        <v>0.76041666666666663</v>
      </c>
      <c r="O334" s="229"/>
      <c r="P334" s="230"/>
    </row>
    <row r="335" spans="1:16" x14ac:dyDescent="0.25">
      <c r="A335" s="262" t="s">
        <v>20</v>
      </c>
      <c r="B335" s="246" t="s">
        <v>352</v>
      </c>
      <c r="C335" s="153"/>
      <c r="D335" s="153"/>
      <c r="E335" s="153"/>
      <c r="F335" s="153"/>
      <c r="G335" s="153"/>
      <c r="H335" s="153"/>
      <c r="I335" s="153"/>
      <c r="J335" s="153"/>
      <c r="K335" s="153" t="s">
        <v>13</v>
      </c>
      <c r="L335" s="153"/>
      <c r="M335" s="279"/>
      <c r="N335" s="228">
        <v>0.78819444444444442</v>
      </c>
      <c r="O335" s="229"/>
      <c r="P335" s="230"/>
    </row>
    <row r="336" spans="1:16" x14ac:dyDescent="0.25">
      <c r="A336" s="242" t="s">
        <v>22</v>
      </c>
      <c r="B336" s="169" t="s">
        <v>353</v>
      </c>
      <c r="C336" s="19" t="s">
        <v>388</v>
      </c>
      <c r="D336" s="19"/>
      <c r="E336" s="19"/>
      <c r="F336" s="19"/>
      <c r="G336" s="19"/>
      <c r="H336" s="19"/>
      <c r="I336" s="19"/>
      <c r="J336" s="19"/>
      <c r="K336" s="19"/>
      <c r="L336" s="19"/>
      <c r="M336" s="227"/>
      <c r="N336" s="228">
        <v>0.79166666666666663</v>
      </c>
      <c r="O336" s="229"/>
      <c r="P336" s="230"/>
    </row>
    <row r="337" spans="1:16" x14ac:dyDescent="0.25">
      <c r="A337" s="261" t="s">
        <v>24</v>
      </c>
      <c r="B337" s="255" t="s">
        <v>354</v>
      </c>
      <c r="C337" s="116"/>
      <c r="D337" s="116"/>
      <c r="E337" s="116"/>
      <c r="F337" s="116"/>
      <c r="G337" s="116"/>
      <c r="H337" s="116"/>
      <c r="I337" s="116"/>
      <c r="J337" s="116"/>
      <c r="K337" s="116"/>
      <c r="L337" s="116"/>
      <c r="M337" s="256"/>
      <c r="N337" s="229"/>
      <c r="O337" s="229"/>
      <c r="P337" s="230"/>
    </row>
    <row r="338" spans="1:16" x14ac:dyDescent="0.25">
      <c r="A338" s="242" t="s">
        <v>11</v>
      </c>
      <c r="B338" s="169" t="s">
        <v>355</v>
      </c>
      <c r="C338" s="19"/>
      <c r="D338" s="19"/>
      <c r="E338" s="19"/>
      <c r="F338" s="19"/>
      <c r="G338" s="19"/>
      <c r="H338" s="19"/>
      <c r="I338" s="19" t="s">
        <v>13</v>
      </c>
      <c r="J338" s="19"/>
      <c r="K338" s="19"/>
      <c r="L338" s="19"/>
      <c r="M338" s="227"/>
      <c r="N338" s="228">
        <v>0.78819444444444442</v>
      </c>
      <c r="O338" s="229"/>
      <c r="P338" s="230"/>
    </row>
    <row r="339" spans="1:16" x14ac:dyDescent="0.25">
      <c r="A339" s="242" t="s">
        <v>14</v>
      </c>
      <c r="B339" s="169" t="s">
        <v>356</v>
      </c>
      <c r="C339" s="19"/>
      <c r="D339" s="19"/>
      <c r="E339" s="19"/>
      <c r="F339" s="19"/>
      <c r="G339" s="19"/>
      <c r="H339" s="19" t="s">
        <v>13</v>
      </c>
      <c r="I339" s="19"/>
      <c r="J339" s="19"/>
      <c r="K339" s="19"/>
      <c r="L339" s="19"/>
      <c r="M339" s="227"/>
      <c r="N339" s="228">
        <v>0.78819444444444442</v>
      </c>
      <c r="O339" s="229"/>
      <c r="P339" s="230"/>
    </row>
    <row r="340" spans="1:16" x14ac:dyDescent="0.25">
      <c r="A340" s="242" t="s">
        <v>16</v>
      </c>
      <c r="B340" s="169" t="s">
        <v>357</v>
      </c>
      <c r="C340" s="19" t="s">
        <v>387</v>
      </c>
      <c r="D340" s="19"/>
      <c r="E340" s="19"/>
      <c r="F340" s="19"/>
      <c r="G340" s="19"/>
      <c r="H340" s="19"/>
      <c r="I340" s="19"/>
      <c r="J340" s="19"/>
      <c r="K340" s="19"/>
      <c r="L340" s="19" t="s">
        <v>440</v>
      </c>
      <c r="M340" s="227"/>
      <c r="N340" s="228">
        <v>0.79861111111111116</v>
      </c>
      <c r="O340" s="228">
        <v>0.5</v>
      </c>
      <c r="P340" s="230"/>
    </row>
    <row r="341" spans="1:16" ht="13.8" thickBot="1" x14ac:dyDescent="0.3">
      <c r="A341" s="243" t="s">
        <v>18</v>
      </c>
      <c r="B341" s="163" t="s">
        <v>358</v>
      </c>
      <c r="C341" s="128"/>
      <c r="D341" s="128"/>
      <c r="E341" s="128"/>
      <c r="F341" s="128"/>
      <c r="G341" s="128"/>
      <c r="H341" s="128"/>
      <c r="I341" s="128"/>
      <c r="J341" s="128"/>
      <c r="K341" s="128" t="s">
        <v>13</v>
      </c>
      <c r="L341" s="128"/>
      <c r="M341" s="236"/>
      <c r="N341" s="228">
        <v>0.76041666666666663</v>
      </c>
      <c r="O341" s="229"/>
      <c r="P341" s="230"/>
    </row>
    <row r="342" spans="1:16" x14ac:dyDescent="0.25">
      <c r="A342" s="262" t="s">
        <v>20</v>
      </c>
      <c r="B342" s="246" t="s">
        <v>359</v>
      </c>
      <c r="C342" s="148"/>
      <c r="D342" s="148"/>
      <c r="E342" s="148"/>
      <c r="F342" s="148"/>
      <c r="G342" s="148"/>
      <c r="H342" s="148"/>
      <c r="I342" s="148"/>
      <c r="J342" s="148" t="s">
        <v>13</v>
      </c>
      <c r="K342" s="148"/>
      <c r="L342" s="148"/>
      <c r="M342" s="247"/>
      <c r="N342" s="228">
        <v>0.78819444444444442</v>
      </c>
      <c r="O342" s="229"/>
      <c r="P342" s="230"/>
    </row>
    <row r="343" spans="1:16" x14ac:dyDescent="0.25">
      <c r="A343" s="242" t="s">
        <v>22</v>
      </c>
      <c r="B343" s="169" t="s">
        <v>360</v>
      </c>
      <c r="C343" s="19" t="s">
        <v>388</v>
      </c>
      <c r="D343" s="19"/>
      <c r="E343" s="19"/>
      <c r="F343" s="19"/>
      <c r="G343" s="19"/>
      <c r="H343" s="19"/>
      <c r="I343" s="19"/>
      <c r="J343" s="19"/>
      <c r="K343" s="19"/>
      <c r="L343" s="19"/>
      <c r="M343" s="227"/>
      <c r="N343" s="228">
        <v>0.79166666666666663</v>
      </c>
      <c r="O343" s="229"/>
      <c r="P343" s="230"/>
    </row>
    <row r="344" spans="1:16" x14ac:dyDescent="0.25">
      <c r="A344" s="242" t="s">
        <v>24</v>
      </c>
      <c r="B344" s="169" t="s">
        <v>361</v>
      </c>
      <c r="C344" s="19"/>
      <c r="D344" s="19" t="s">
        <v>13</v>
      </c>
      <c r="E344" s="19"/>
      <c r="F344" s="19"/>
      <c r="G344" s="19"/>
      <c r="H344" s="19"/>
      <c r="I344" s="19"/>
      <c r="J344" s="19"/>
      <c r="K344" s="19"/>
      <c r="L344" s="19"/>
      <c r="M344" s="227"/>
      <c r="N344" s="228">
        <v>0.73958333333333337</v>
      </c>
      <c r="O344" s="229"/>
      <c r="P344" s="230"/>
    </row>
    <row r="345" spans="1:16" x14ac:dyDescent="0.25">
      <c r="A345" s="242" t="s">
        <v>11</v>
      </c>
      <c r="B345" s="169" t="s">
        <v>362</v>
      </c>
      <c r="C345" s="19"/>
      <c r="D345" s="19"/>
      <c r="E345" s="19"/>
      <c r="F345" s="19" t="s">
        <v>13</v>
      </c>
      <c r="G345" s="19"/>
      <c r="H345" s="19"/>
      <c r="I345" s="19"/>
      <c r="J345" s="19"/>
      <c r="K345" s="19"/>
      <c r="L345" s="19"/>
      <c r="M345" s="227"/>
      <c r="N345" s="228">
        <v>0.78819444444444442</v>
      </c>
      <c r="O345" s="229"/>
      <c r="P345" s="230"/>
    </row>
    <row r="346" spans="1:16" x14ac:dyDescent="0.25">
      <c r="A346" s="242" t="s">
        <v>14</v>
      </c>
      <c r="B346" s="169" t="s">
        <v>363</v>
      </c>
      <c r="C346" s="19"/>
      <c r="D346" s="19"/>
      <c r="E346" s="19" t="s">
        <v>13</v>
      </c>
      <c r="F346" s="19"/>
      <c r="G346" s="19"/>
      <c r="H346" s="19"/>
      <c r="I346" s="19"/>
      <c r="J346" s="19"/>
      <c r="K346" s="19"/>
      <c r="L346" s="19"/>
      <c r="M346" s="227"/>
      <c r="N346" s="228">
        <v>0.78819444444444442</v>
      </c>
      <c r="O346" s="229"/>
      <c r="P346" s="230"/>
    </row>
    <row r="347" spans="1:16" x14ac:dyDescent="0.25">
      <c r="A347" s="242" t="s">
        <v>16</v>
      </c>
      <c r="B347" s="169" t="s">
        <v>364</v>
      </c>
      <c r="C347" s="19"/>
      <c r="D347" s="19"/>
      <c r="E347" s="19"/>
      <c r="F347" s="19"/>
      <c r="G347" s="19"/>
      <c r="H347" s="19"/>
      <c r="I347" s="19" t="s">
        <v>387</v>
      </c>
      <c r="J347" s="19"/>
      <c r="K347" s="19"/>
      <c r="L347" s="19"/>
      <c r="M347" s="227"/>
      <c r="N347" s="228">
        <v>0.79861111111111116</v>
      </c>
      <c r="O347" s="229"/>
      <c r="P347" s="230"/>
    </row>
    <row r="348" spans="1:16" ht="13.8" thickBot="1" x14ac:dyDescent="0.3">
      <c r="A348" s="243" t="s">
        <v>18</v>
      </c>
      <c r="B348" s="163" t="s">
        <v>365</v>
      </c>
      <c r="C348" s="128"/>
      <c r="D348" s="128"/>
      <c r="E348" s="128"/>
      <c r="F348" s="128"/>
      <c r="G348" s="128"/>
      <c r="H348" s="128"/>
      <c r="I348" s="128"/>
      <c r="J348" s="128"/>
      <c r="K348" s="128" t="s">
        <v>13</v>
      </c>
      <c r="L348" s="128"/>
      <c r="M348" s="236"/>
      <c r="N348" s="228">
        <v>0.76041666666666663</v>
      </c>
      <c r="O348" s="229"/>
      <c r="P348" s="230"/>
    </row>
    <row r="349" spans="1:16" x14ac:dyDescent="0.25">
      <c r="A349" s="262" t="s">
        <v>20</v>
      </c>
      <c r="B349" s="246" t="s">
        <v>366</v>
      </c>
      <c r="C349" s="148"/>
      <c r="D349" s="148"/>
      <c r="E349" s="148"/>
      <c r="F349" s="148" t="s">
        <v>13</v>
      </c>
      <c r="G349" s="148"/>
      <c r="H349" s="148"/>
      <c r="I349" s="148"/>
      <c r="J349" s="148"/>
      <c r="K349" s="148"/>
      <c r="L349" s="148"/>
      <c r="M349" s="247"/>
      <c r="N349" s="228">
        <v>0.78819444444444442</v>
      </c>
      <c r="O349" s="229"/>
      <c r="P349" s="230"/>
    </row>
    <row r="350" spans="1:16" x14ac:dyDescent="0.25">
      <c r="A350" s="242" t="s">
        <v>22</v>
      </c>
      <c r="B350" s="169" t="s">
        <v>367</v>
      </c>
      <c r="C350" s="19"/>
      <c r="D350" s="19"/>
      <c r="E350" s="19"/>
      <c r="F350" s="19"/>
      <c r="G350" s="19"/>
      <c r="H350" s="19"/>
      <c r="I350" s="19"/>
      <c r="J350" s="19" t="s">
        <v>388</v>
      </c>
      <c r="K350" s="19"/>
      <c r="L350" s="19"/>
      <c r="M350" s="227"/>
      <c r="N350" s="228">
        <v>0.79166666666666663</v>
      </c>
      <c r="O350" s="229"/>
      <c r="P350" s="230"/>
    </row>
    <row r="351" spans="1:16" x14ac:dyDescent="0.25">
      <c r="A351" s="242" t="s">
        <v>24</v>
      </c>
      <c r="B351" s="169" t="s">
        <v>368</v>
      </c>
      <c r="C351" s="19" t="s">
        <v>391</v>
      </c>
      <c r="D351" s="19"/>
      <c r="E351" s="19"/>
      <c r="F351" s="19"/>
      <c r="G351" s="19"/>
      <c r="H351" s="19"/>
      <c r="I351" s="19"/>
      <c r="J351" s="19"/>
      <c r="K351" s="19"/>
      <c r="L351" s="19"/>
      <c r="M351" s="227"/>
      <c r="N351" s="228">
        <v>0.76875000000000004</v>
      </c>
      <c r="O351" s="229"/>
      <c r="P351" s="230"/>
    </row>
    <row r="352" spans="1:16" x14ac:dyDescent="0.25">
      <c r="A352" s="242" t="s">
        <v>11</v>
      </c>
      <c r="B352" s="169" t="s">
        <v>369</v>
      </c>
      <c r="C352" s="19"/>
      <c r="D352" s="19"/>
      <c r="E352" s="19"/>
      <c r="F352" s="19"/>
      <c r="G352" s="19"/>
      <c r="H352" s="19" t="s">
        <v>13</v>
      </c>
      <c r="I352" s="19"/>
      <c r="J352" s="19"/>
      <c r="K352" s="19"/>
      <c r="L352" s="19"/>
      <c r="M352" s="227"/>
      <c r="N352" s="228">
        <v>0.78819444444444442</v>
      </c>
      <c r="O352" s="229"/>
      <c r="P352" s="230"/>
    </row>
    <row r="353" spans="1:16" x14ac:dyDescent="0.25">
      <c r="A353" s="263" t="s">
        <v>14</v>
      </c>
      <c r="B353" s="249" t="s">
        <v>370</v>
      </c>
      <c r="C353" s="113"/>
      <c r="D353" s="113"/>
      <c r="E353" s="113"/>
      <c r="F353" s="113"/>
      <c r="G353" s="113"/>
      <c r="H353" s="113"/>
      <c r="I353" s="113"/>
      <c r="J353" s="113"/>
      <c r="K353" s="113"/>
      <c r="L353" s="113"/>
      <c r="M353" s="233"/>
      <c r="N353" s="229"/>
      <c r="O353" s="229"/>
      <c r="P353" s="230"/>
    </row>
    <row r="354" spans="1:16" x14ac:dyDescent="0.25">
      <c r="A354" s="242" t="s">
        <v>16</v>
      </c>
      <c r="B354" s="169" t="s">
        <v>371</v>
      </c>
      <c r="C354" s="19"/>
      <c r="D354" s="19"/>
      <c r="E354" s="19"/>
      <c r="F354" s="19"/>
      <c r="G354" s="19"/>
      <c r="H354" s="19"/>
      <c r="I354" s="19"/>
      <c r="J354" s="19"/>
      <c r="K354" s="19" t="s">
        <v>387</v>
      </c>
      <c r="L354" s="19"/>
      <c r="M354" s="227"/>
      <c r="N354" s="228">
        <v>0.79861111111111116</v>
      </c>
      <c r="O354" s="229"/>
      <c r="P354" s="230"/>
    </row>
    <row r="355" spans="1:16" ht="13.8" thickBot="1" x14ac:dyDescent="0.3">
      <c r="A355" s="243" t="s">
        <v>18</v>
      </c>
      <c r="B355" s="163" t="s">
        <v>372</v>
      </c>
      <c r="C355" s="128"/>
      <c r="D355" s="128"/>
      <c r="E355" s="128"/>
      <c r="F355" s="128" t="s">
        <v>13</v>
      </c>
      <c r="G355" s="128"/>
      <c r="H355" s="128"/>
      <c r="I355" s="128"/>
      <c r="J355" s="128"/>
      <c r="K355" s="128"/>
      <c r="L355" s="128"/>
      <c r="M355" s="236"/>
      <c r="N355" s="228">
        <v>0.76041666666666663</v>
      </c>
      <c r="O355" s="229"/>
      <c r="P355" s="230"/>
    </row>
    <row r="356" spans="1:16" x14ac:dyDescent="0.25">
      <c r="A356" s="262" t="s">
        <v>20</v>
      </c>
      <c r="B356" s="246" t="s">
        <v>373</v>
      </c>
      <c r="C356" s="148"/>
      <c r="D356" s="148"/>
      <c r="E356" s="148"/>
      <c r="F356" s="148"/>
      <c r="G356" s="148"/>
      <c r="H356" s="148"/>
      <c r="I356" s="148" t="s">
        <v>13</v>
      </c>
      <c r="J356" s="148"/>
      <c r="K356" s="148"/>
      <c r="L356" s="148"/>
      <c r="M356" s="247"/>
      <c r="N356" s="228">
        <v>0.78819444444444442</v>
      </c>
      <c r="O356" s="229"/>
      <c r="P356" s="230"/>
    </row>
    <row r="357" spans="1:16" x14ac:dyDescent="0.25">
      <c r="A357" s="242" t="s">
        <v>22</v>
      </c>
      <c r="B357" s="169" t="s">
        <v>374</v>
      </c>
      <c r="C357" s="19" t="s">
        <v>388</v>
      </c>
      <c r="D357" s="19"/>
      <c r="E357" s="19"/>
      <c r="F357" s="19"/>
      <c r="G357" s="19"/>
      <c r="H357" s="19"/>
      <c r="I357" s="19"/>
      <c r="J357" s="19"/>
      <c r="K357" s="19"/>
      <c r="L357" s="19"/>
      <c r="M357" s="227"/>
      <c r="N357" s="228">
        <v>0.79166666666666663</v>
      </c>
      <c r="O357" s="229"/>
      <c r="P357" s="230"/>
    </row>
    <row r="358" spans="1:16" x14ac:dyDescent="0.25">
      <c r="A358" s="242" t="s">
        <v>24</v>
      </c>
      <c r="B358" s="169" t="s">
        <v>375</v>
      </c>
      <c r="C358" s="19"/>
      <c r="D358" s="19"/>
      <c r="E358" s="19"/>
      <c r="F358" s="19" t="s">
        <v>13</v>
      </c>
      <c r="G358" s="19"/>
      <c r="H358" s="19"/>
      <c r="I358" s="19"/>
      <c r="J358" s="19"/>
      <c r="K358" s="19"/>
      <c r="L358" s="19"/>
      <c r="M358" s="227"/>
      <c r="N358" s="228">
        <v>0.6875</v>
      </c>
      <c r="O358" s="229"/>
      <c r="P358" s="230"/>
    </row>
    <row r="359" spans="1:16" x14ac:dyDescent="0.25">
      <c r="A359" s="263" t="s">
        <v>11</v>
      </c>
      <c r="B359" s="249" t="s">
        <v>376</v>
      </c>
      <c r="C359" s="113"/>
      <c r="D359" s="113"/>
      <c r="E359" s="113"/>
      <c r="F359" s="113"/>
      <c r="G359" s="113"/>
      <c r="H359" s="113"/>
      <c r="I359" s="113"/>
      <c r="J359" s="113"/>
      <c r="K359" s="113"/>
      <c r="L359" s="113"/>
      <c r="M359" s="233"/>
      <c r="N359" s="229"/>
      <c r="O359" s="229"/>
      <c r="P359" s="230"/>
    </row>
    <row r="360" spans="1:16" x14ac:dyDescent="0.25">
      <c r="A360" s="259" t="s">
        <v>14</v>
      </c>
      <c r="B360" s="133" t="s">
        <v>377</v>
      </c>
      <c r="C360" s="111"/>
      <c r="D360" s="111"/>
      <c r="E360" s="111"/>
      <c r="F360" s="111"/>
      <c r="G360" s="111"/>
      <c r="H360" s="111"/>
      <c r="I360" s="111"/>
      <c r="J360" s="111"/>
      <c r="K360" s="111" t="s">
        <v>13</v>
      </c>
      <c r="L360" s="111"/>
      <c r="M360" s="258"/>
      <c r="N360" s="228">
        <v>0.81597222222222221</v>
      </c>
      <c r="O360" s="229"/>
      <c r="P360" s="230"/>
    </row>
    <row r="361" spans="1:16" x14ac:dyDescent="0.25">
      <c r="A361" s="259" t="s">
        <v>16</v>
      </c>
      <c r="B361" s="133" t="s">
        <v>378</v>
      </c>
      <c r="C361" s="111" t="s">
        <v>13</v>
      </c>
      <c r="D361" s="111"/>
      <c r="E361" s="111"/>
      <c r="F361" s="111"/>
      <c r="G361" s="111"/>
      <c r="H361" s="111"/>
      <c r="I361" s="111"/>
      <c r="J361" s="111"/>
      <c r="K361" s="111"/>
      <c r="L361" s="111"/>
      <c r="M361" s="258"/>
      <c r="N361" s="228">
        <v>0.81597222222222221</v>
      </c>
      <c r="O361" s="229"/>
      <c r="P361" s="230"/>
    </row>
    <row r="362" spans="1:16" ht="13.8" thickBot="1" x14ac:dyDescent="0.3">
      <c r="A362" s="243" t="s">
        <v>18</v>
      </c>
      <c r="B362" s="163" t="s">
        <v>379</v>
      </c>
      <c r="C362" s="128"/>
      <c r="D362" s="128"/>
      <c r="E362" s="128"/>
      <c r="F362" s="128"/>
      <c r="G362" s="128"/>
      <c r="H362" s="128"/>
      <c r="I362" s="128"/>
      <c r="J362" s="128" t="s">
        <v>13</v>
      </c>
      <c r="K362" s="128"/>
      <c r="L362" s="128"/>
      <c r="M362" s="236"/>
      <c r="N362" s="228">
        <v>0.81597222222222221</v>
      </c>
      <c r="O362" s="229"/>
      <c r="P362" s="230"/>
    </row>
    <row r="363" spans="1:16" x14ac:dyDescent="0.25">
      <c r="A363" s="262" t="s">
        <v>20</v>
      </c>
      <c r="B363" s="246" t="s">
        <v>380</v>
      </c>
      <c r="C363" s="148"/>
      <c r="D363" s="148"/>
      <c r="E363" s="148"/>
      <c r="F363" s="148" t="s">
        <v>434</v>
      </c>
      <c r="G363" s="148"/>
      <c r="H363" s="148"/>
      <c r="I363" s="148"/>
      <c r="J363" s="148"/>
      <c r="K363" s="148"/>
      <c r="L363" s="148"/>
      <c r="M363" s="247"/>
      <c r="N363" s="228">
        <v>0.76388888888888884</v>
      </c>
      <c r="O363" s="229"/>
      <c r="P363" s="230"/>
    </row>
    <row r="364" spans="1:16" x14ac:dyDescent="0.25">
      <c r="A364" s="242" t="s">
        <v>22</v>
      </c>
      <c r="B364" s="169" t="s">
        <v>381</v>
      </c>
      <c r="C364" s="19"/>
      <c r="D364" s="19"/>
      <c r="E364" s="19"/>
      <c r="F364" s="19"/>
      <c r="G364" s="19"/>
      <c r="H364" s="19"/>
      <c r="I364" s="19" t="s">
        <v>13</v>
      </c>
      <c r="J364" s="19"/>
      <c r="K364" s="19"/>
      <c r="L364" s="19"/>
      <c r="M364" s="227"/>
      <c r="N364" s="228">
        <v>0.65277777777777779</v>
      </c>
      <c r="O364" s="229"/>
      <c r="P364" s="230" t="s">
        <v>458</v>
      </c>
    </row>
    <row r="365" spans="1:16" x14ac:dyDescent="0.25">
      <c r="A365" s="242" t="s">
        <v>24</v>
      </c>
      <c r="B365" s="169" t="s">
        <v>382</v>
      </c>
      <c r="C365" s="19" t="s">
        <v>434</v>
      </c>
      <c r="D365" s="19"/>
      <c r="E365" s="19"/>
      <c r="F365" s="19"/>
      <c r="G365" s="19"/>
      <c r="H365" s="19"/>
      <c r="I365" s="19"/>
      <c r="J365" s="19"/>
      <c r="K365" s="19"/>
      <c r="L365" s="19"/>
      <c r="M365" s="227"/>
      <c r="N365" s="228">
        <v>0.76388888888888884</v>
      </c>
      <c r="O365" s="229"/>
      <c r="P365" s="230" t="s">
        <v>459</v>
      </c>
    </row>
    <row r="366" spans="1:16" ht="13.8" thickBot="1" x14ac:dyDescent="0.3">
      <c r="A366" s="284" t="s">
        <v>11</v>
      </c>
      <c r="B366" s="285" t="s">
        <v>383</v>
      </c>
      <c r="C366" s="286"/>
      <c r="D366" s="286"/>
      <c r="E366" s="286"/>
      <c r="F366" s="286"/>
      <c r="G366" s="286"/>
      <c r="H366" s="286"/>
      <c r="I366" s="286"/>
      <c r="J366" s="286"/>
      <c r="K366" s="286" t="s">
        <v>13</v>
      </c>
      <c r="L366" s="286"/>
      <c r="M366" s="287"/>
      <c r="N366" s="288">
        <v>0.47916666666666669</v>
      </c>
      <c r="O366" s="289"/>
      <c r="P366" s="290" t="s">
        <v>460</v>
      </c>
    </row>
    <row r="367" spans="1:16" x14ac:dyDescent="0.25">
      <c r="A367" s="60"/>
      <c r="B367" s="5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</row>
    <row r="368" spans="1:16" x14ac:dyDescent="0.25">
      <c r="A368" s="55"/>
      <c r="B368" s="60"/>
    </row>
    <row r="369" spans="1:16" s="40" customFormat="1" ht="15" customHeight="1" x14ac:dyDescent="0.25">
      <c r="A369" s="55"/>
      <c r="B369" s="56"/>
      <c r="C369" s="42" t="s">
        <v>0</v>
      </c>
      <c r="D369" s="42" t="s">
        <v>1</v>
      </c>
      <c r="E369" s="42" t="s">
        <v>2</v>
      </c>
      <c r="F369" s="42" t="s">
        <v>3</v>
      </c>
      <c r="G369" s="42" t="s">
        <v>4</v>
      </c>
      <c r="H369" s="42" t="s">
        <v>5</v>
      </c>
      <c r="I369" s="42" t="s">
        <v>6</v>
      </c>
      <c r="J369" s="42" t="s">
        <v>7</v>
      </c>
      <c r="K369" s="42" t="s">
        <v>8</v>
      </c>
      <c r="L369" s="42" t="s">
        <v>9</v>
      </c>
      <c r="M369" s="42" t="s">
        <v>10</v>
      </c>
      <c r="N369" s="33" t="s">
        <v>384</v>
      </c>
      <c r="O369" s="72" t="s">
        <v>385</v>
      </c>
      <c r="P369" s="6" t="s">
        <v>386</v>
      </c>
    </row>
    <row r="370" spans="1:16" ht="14.1" customHeight="1" x14ac:dyDescent="0.25">
      <c r="A370" s="60" t="s">
        <v>384</v>
      </c>
      <c r="B370" s="62"/>
      <c r="C370" s="13">
        <f t="shared" ref="C370:P370" si="0">SUM(C371:C381)</f>
        <v>63</v>
      </c>
      <c r="D370" s="13">
        <f t="shared" si="0"/>
        <v>25</v>
      </c>
      <c r="E370" s="13">
        <f t="shared" si="0"/>
        <v>24</v>
      </c>
      <c r="F370" s="13">
        <f t="shared" si="0"/>
        <v>45</v>
      </c>
      <c r="G370" s="13">
        <f t="shared" si="0"/>
        <v>23</v>
      </c>
      <c r="H370" s="13">
        <f t="shared" si="0"/>
        <v>24</v>
      </c>
      <c r="I370" s="13">
        <f t="shared" si="0"/>
        <v>36</v>
      </c>
      <c r="J370" s="13">
        <f t="shared" si="0"/>
        <v>37</v>
      </c>
      <c r="K370" s="13">
        <f t="shared" si="0"/>
        <v>49</v>
      </c>
      <c r="L370" s="13">
        <f t="shared" si="0"/>
        <v>23</v>
      </c>
      <c r="M370" s="13">
        <f t="shared" si="0"/>
        <v>29</v>
      </c>
      <c r="N370" s="13">
        <f t="shared" si="0"/>
        <v>378</v>
      </c>
      <c r="O370" s="35">
        <f t="shared" si="0"/>
        <v>349</v>
      </c>
      <c r="P370" s="13">
        <f t="shared" si="0"/>
        <v>29</v>
      </c>
    </row>
    <row r="371" spans="1:16" ht="14.1" customHeight="1" x14ac:dyDescent="0.25">
      <c r="A371" s="60" t="s">
        <v>387</v>
      </c>
      <c r="B371" s="60"/>
      <c r="C371" s="19">
        <f>COUNTIF($C$2:$C$367,"V75")</f>
        <v>9</v>
      </c>
      <c r="D371" s="19">
        <f>COUNTIF($D$2:$D$367,"V75")</f>
        <v>3</v>
      </c>
      <c r="E371" s="19">
        <f>COUNTIF($E$2:$E$367,"V75")</f>
        <v>4</v>
      </c>
      <c r="F371" s="19">
        <f>COUNTIF($F$2:$F$367,"V75")</f>
        <v>5</v>
      </c>
      <c r="G371" s="19">
        <f>COUNTIF($G$2:$G$367,"V75")</f>
        <v>3</v>
      </c>
      <c r="H371" s="19">
        <f>COUNTIF($H$2:$H$367,"V75")</f>
        <v>4</v>
      </c>
      <c r="I371" s="19">
        <f>COUNTIF($I$2:$I$367,"V75")</f>
        <v>6</v>
      </c>
      <c r="J371" s="19">
        <f>COUNTIF($J$2:$J$367,"V75")</f>
        <v>6</v>
      </c>
      <c r="K371" s="19">
        <f>COUNTIF($K$2:$K$367,"V75")</f>
        <v>6</v>
      </c>
      <c r="L371" s="19">
        <f>COUNTIF($L$2:$L$367,"V75")</f>
        <v>1</v>
      </c>
      <c r="M371" s="19">
        <f>COUNTIF($M$2:$M$367,"V75")</f>
        <v>0</v>
      </c>
      <c r="N371" s="27">
        <f t="shared" ref="N371:N381" si="1">SUM(C371:M371)</f>
        <v>47</v>
      </c>
      <c r="O371" s="73">
        <f t="shared" ref="O371:O381" si="2">N371-M371</f>
        <v>47</v>
      </c>
      <c r="P371" s="27">
        <f t="shared" ref="P371:P381" si="3">SUM(N371-O371)</f>
        <v>0</v>
      </c>
    </row>
    <row r="372" spans="1:16" ht="14.1" customHeight="1" x14ac:dyDescent="0.25">
      <c r="A372" s="60" t="s">
        <v>434</v>
      </c>
      <c r="B372" s="60"/>
      <c r="C372" s="19">
        <f>COUNTIF($C$2:$C$367,"V85")</f>
        <v>5</v>
      </c>
      <c r="D372" s="19">
        <f>COUNTIF($D$2:$D$367,"V85")</f>
        <v>0</v>
      </c>
      <c r="E372" s="19">
        <f>COUNTIF($E$2:$E$367,"V85")</f>
        <v>0</v>
      </c>
      <c r="F372" s="19">
        <f>COUNTIF($F$2:$F$367,"V85")</f>
        <v>2</v>
      </c>
      <c r="G372" s="19">
        <f>COUNTIF($G$2:$G$367,"V85")</f>
        <v>1</v>
      </c>
      <c r="H372" s="19">
        <f>COUNTIF($H$2:$H$367,"V85")</f>
        <v>0</v>
      </c>
      <c r="I372" s="19">
        <f>COUNTIF($I$2:$I$367,"V85")</f>
        <v>0</v>
      </c>
      <c r="J372" s="19">
        <f>COUNTIF($J$2:$J$367,"V85")</f>
        <v>0</v>
      </c>
      <c r="K372" s="19">
        <f>COUNTIF($K$2:$K$367,"V85")</f>
        <v>0</v>
      </c>
      <c r="L372" s="19">
        <f>COUNTIF($L$2:$L$367,"V85")</f>
        <v>0</v>
      </c>
      <c r="M372" s="19">
        <f>COUNTIF($M$2:$M$367,"V85")</f>
        <v>0</v>
      </c>
      <c r="N372" s="27">
        <f t="shared" si="1"/>
        <v>8</v>
      </c>
      <c r="O372" s="73">
        <f t="shared" si="2"/>
        <v>8</v>
      </c>
      <c r="P372" s="27">
        <f t="shared" si="3"/>
        <v>0</v>
      </c>
    </row>
    <row r="373" spans="1:16" ht="14.1" customHeight="1" x14ac:dyDescent="0.25">
      <c r="A373" s="60" t="s">
        <v>388</v>
      </c>
      <c r="B373" s="60"/>
      <c r="C373" s="19">
        <f>COUNTIF($C$2:$C$367,"V75M")</f>
        <v>30</v>
      </c>
      <c r="D373" s="19">
        <f>COUNTIF($D$2:$D$367,"V75M")</f>
        <v>0</v>
      </c>
      <c r="E373" s="19">
        <f>COUNTIF($E$2:$E$367,"V75M")</f>
        <v>2</v>
      </c>
      <c r="F373" s="19">
        <f>COUNTIF($F$2:$F$367,"V75M")</f>
        <v>6</v>
      </c>
      <c r="G373" s="19">
        <f>COUNTIF($G$2:$G$367,"V75M")</f>
        <v>0</v>
      </c>
      <c r="H373" s="19">
        <f>COUNTIF($H$2:$H$367,"V75M")</f>
        <v>1</v>
      </c>
      <c r="I373" s="19">
        <f>COUNTIF($I$2:$I$367,"V75M")</f>
        <v>3</v>
      </c>
      <c r="J373" s="19">
        <f>COUNTIF($J$2:$J$367,"V75M")</f>
        <v>1</v>
      </c>
      <c r="K373" s="19">
        <f>COUNTIF($K$2:$K$367,"V75M")</f>
        <v>6</v>
      </c>
      <c r="L373" s="19">
        <f>COUNTIF($L$2:$L$367,"V75M")</f>
        <v>0</v>
      </c>
      <c r="M373" s="19">
        <f>COUNTIF($M$2:$M$367,"V75M")</f>
        <v>0</v>
      </c>
      <c r="N373" s="27">
        <f t="shared" si="1"/>
        <v>49</v>
      </c>
      <c r="O373" s="73">
        <f t="shared" si="2"/>
        <v>49</v>
      </c>
      <c r="P373" s="27">
        <f t="shared" si="3"/>
        <v>0</v>
      </c>
    </row>
    <row r="374" spans="1:16" ht="14.1" customHeight="1" x14ac:dyDescent="0.25">
      <c r="A374" s="60" t="s">
        <v>13</v>
      </c>
      <c r="B374" s="60"/>
      <c r="C374" s="19">
        <f>COUNTIF($C$2:$C$367,"V65")</f>
        <v>7</v>
      </c>
      <c r="D374" s="19">
        <f>COUNTIF($D$2:$D$367,"V65")</f>
        <v>18</v>
      </c>
      <c r="E374" s="19">
        <f>COUNTIF($E$2:$E$367,"V65")</f>
        <v>18</v>
      </c>
      <c r="F374" s="19">
        <f>COUNTIF($F$2:$F$367,"V65")</f>
        <v>21</v>
      </c>
      <c r="G374" s="19">
        <f>COUNTIF($G$2:$G$367,"V65")</f>
        <v>18</v>
      </c>
      <c r="H374" s="19">
        <f>COUNTIF($H$2:$H$367,"V65")</f>
        <v>19</v>
      </c>
      <c r="I374" s="19">
        <f>COUNTIF($I$2:$I$367,"V65")</f>
        <v>27</v>
      </c>
      <c r="J374" s="19">
        <f>COUNTIF($J$2:$J$367,"V65")</f>
        <v>29</v>
      </c>
      <c r="K374" s="19">
        <f>COUNTIF($K$2:$K$367,"V65")</f>
        <v>31</v>
      </c>
      <c r="L374" s="19">
        <f>COUNTIF($L$2:$L$367,"V65")</f>
        <v>3</v>
      </c>
      <c r="M374" s="19">
        <f>COUNTIF($M$2:$M$367,"V65")</f>
        <v>16</v>
      </c>
      <c r="N374" s="27">
        <f t="shared" si="1"/>
        <v>207</v>
      </c>
      <c r="O374" s="73">
        <f t="shared" si="2"/>
        <v>191</v>
      </c>
      <c r="P374" s="27">
        <f t="shared" si="3"/>
        <v>16</v>
      </c>
    </row>
    <row r="375" spans="1:16" ht="14.1" customHeight="1" x14ac:dyDescent="0.25">
      <c r="A375" s="60" t="s">
        <v>389</v>
      </c>
      <c r="B375" s="60"/>
      <c r="C375" s="19">
        <f>COUNTIF($C$2:$C$367,"V65L")</f>
        <v>0</v>
      </c>
      <c r="D375" s="19">
        <f>COUNTIF($D$2:$D$367,"V65L")</f>
        <v>0</v>
      </c>
      <c r="E375" s="19">
        <f>COUNTIF($E$2:$E$367,"V65L")</f>
        <v>0</v>
      </c>
      <c r="F375" s="19">
        <f>COUNTIF($F$2:$F$367,"V65L")</f>
        <v>0</v>
      </c>
      <c r="G375" s="19">
        <f>COUNTIF($G$2:$G$367,"V65L")</f>
        <v>0</v>
      </c>
      <c r="H375" s="19">
        <f>COUNTIF($H$2:$H$367,"V65L")</f>
        <v>0</v>
      </c>
      <c r="I375" s="19">
        <f>COUNTIF($I$2:$I$367,"V65L")</f>
        <v>0</v>
      </c>
      <c r="J375" s="19">
        <f>COUNTIF($J$2:$J$367,"V65L")</f>
        <v>0</v>
      </c>
      <c r="K375" s="19">
        <f>COUNTIF($K$2:$K$367,"V65L")</f>
        <v>0</v>
      </c>
      <c r="L375" s="19">
        <f>COUNTIF($L$2:$L$367,"V65L")</f>
        <v>2</v>
      </c>
      <c r="M375" s="19">
        <f>COUNTIF($M$2:$M$367,"V65L")</f>
        <v>0</v>
      </c>
      <c r="N375" s="27">
        <f t="shared" si="1"/>
        <v>2</v>
      </c>
      <c r="O375" s="73">
        <f t="shared" si="2"/>
        <v>2</v>
      </c>
      <c r="P375" s="27">
        <f t="shared" si="3"/>
        <v>0</v>
      </c>
    </row>
    <row r="376" spans="1:16" ht="14.1" customHeight="1" x14ac:dyDescent="0.25">
      <c r="A376" s="60" t="s">
        <v>390</v>
      </c>
      <c r="B376" s="60"/>
      <c r="C376" s="19">
        <f>COUNTIF($C$2:$C$367,"V64")</f>
        <v>0</v>
      </c>
      <c r="D376" s="19">
        <f>COUNTIF($D$2:$D$367,"V64")</f>
        <v>0</v>
      </c>
      <c r="E376" s="19">
        <f>COUNTIF($E$2:$E$367,"V64")</f>
        <v>0</v>
      </c>
      <c r="F376" s="19">
        <f>COUNTIF($F$2:$F$367,"V64")</f>
        <v>0</v>
      </c>
      <c r="G376" s="19">
        <f>COUNTIF($G$2:$G$367,"V64")</f>
        <v>1</v>
      </c>
      <c r="H376" s="19">
        <f>COUNTIF($H$2:$H$367,"V64")</f>
        <v>0</v>
      </c>
      <c r="I376" s="19">
        <f>COUNTIF($I$2:$I$367,"V64")</f>
        <v>0</v>
      </c>
      <c r="J376" s="19">
        <f>COUNTIF($J$2:$J$367,"V64")</f>
        <v>0</v>
      </c>
      <c r="K376" s="19">
        <f>COUNTIF($K$2:$K$367,"V64")</f>
        <v>0</v>
      </c>
      <c r="L376" s="19">
        <f>COUNTIF($L$2:$L$367,"V64")</f>
        <v>0</v>
      </c>
      <c r="M376" s="19">
        <f>COUNTIF($M$2:$M$367,"V64")</f>
        <v>5</v>
      </c>
      <c r="N376" s="27">
        <f t="shared" si="1"/>
        <v>6</v>
      </c>
      <c r="O376" s="73">
        <f t="shared" si="2"/>
        <v>1</v>
      </c>
      <c r="P376" s="27">
        <f t="shared" si="3"/>
        <v>5</v>
      </c>
    </row>
    <row r="377" spans="1:16" ht="14.1" customHeight="1" x14ac:dyDescent="0.25">
      <c r="A377" s="60" t="s">
        <v>391</v>
      </c>
      <c r="B377" s="60"/>
      <c r="C377" s="19">
        <f>COUNTIF($C$2:$C$367,"V86")</f>
        <v>7</v>
      </c>
      <c r="D377" s="19">
        <f>COUNTIF($D$2:$D$367,"V86")</f>
        <v>0</v>
      </c>
      <c r="E377" s="19">
        <f>COUNTIF($E$2:$E$367,"V86")</f>
        <v>0</v>
      </c>
      <c r="F377" s="19">
        <f>COUNTIF($F$2:$F$367,"V86")</f>
        <v>0</v>
      </c>
      <c r="G377" s="19">
        <f>COUNTIF($G$2:$G$367,"V86")</f>
        <v>0</v>
      </c>
      <c r="H377" s="19">
        <f>COUNTIF($H$2:$H$367,"V86")</f>
        <v>0</v>
      </c>
      <c r="I377" s="19">
        <f>COUNTIF($I$2:$I$367,"V86")</f>
        <v>0</v>
      </c>
      <c r="J377" s="19">
        <f>COUNTIF($J$2:$J$367,"V86")</f>
        <v>0</v>
      </c>
      <c r="K377" s="19">
        <f>COUNTIF($K$2:$K$367,"V86")</f>
        <v>0</v>
      </c>
      <c r="L377" s="19">
        <f>COUNTIF($L$2:$L$367,"V86")</f>
        <v>0</v>
      </c>
      <c r="M377" s="19">
        <f>COUNTIF($M$2:$M$367,"V86")</f>
        <v>0</v>
      </c>
      <c r="N377" s="27">
        <f t="shared" si="1"/>
        <v>7</v>
      </c>
      <c r="O377" s="73">
        <f t="shared" si="2"/>
        <v>7</v>
      </c>
      <c r="P377" s="27">
        <f t="shared" si="3"/>
        <v>0</v>
      </c>
    </row>
    <row r="378" spans="1:16" ht="14.1" customHeight="1" x14ac:dyDescent="0.25">
      <c r="A378" s="60" t="s">
        <v>392</v>
      </c>
      <c r="B378" s="60"/>
      <c r="C378" s="19">
        <f>COUNTIF($C$2:$C$367,"L")</f>
        <v>0</v>
      </c>
      <c r="D378" s="19">
        <f>COUNTIF($D$2:$D$367,"L")</f>
        <v>0</v>
      </c>
      <c r="E378" s="19">
        <f>COUNTIF($E$2:$E$367,"L")</f>
        <v>0</v>
      </c>
      <c r="F378" s="19">
        <f>COUNTIF($F$2:$F$367,"L")</f>
        <v>0</v>
      </c>
      <c r="G378" s="19">
        <f>COUNTIF($G$2:$G$367,"L")</f>
        <v>0</v>
      </c>
      <c r="H378" s="19">
        <f>COUNTIF($H$2:$H$367,"L")</f>
        <v>0</v>
      </c>
      <c r="I378" s="19">
        <f>COUNTIF($I$2:$I$367,"L")</f>
        <v>0</v>
      </c>
      <c r="J378" s="19">
        <f>COUNTIF($J$2:$J$367,"L")</f>
        <v>0</v>
      </c>
      <c r="K378" s="19">
        <f>COUNTIF($K$2:$K$367,"L")</f>
        <v>0</v>
      </c>
      <c r="L378" s="19">
        <f>COUNTIF($L$2:$L$367,"L")</f>
        <v>0</v>
      </c>
      <c r="M378" s="19">
        <f>COUNTIF($M$2:$M$367,"L")</f>
        <v>0</v>
      </c>
      <c r="N378" s="27">
        <f t="shared" si="1"/>
        <v>0</v>
      </c>
      <c r="O378" s="73">
        <f t="shared" si="2"/>
        <v>0</v>
      </c>
      <c r="P378" s="27">
        <f t="shared" si="3"/>
        <v>0</v>
      </c>
    </row>
    <row r="379" spans="1:16" ht="14.1" customHeight="1" x14ac:dyDescent="0.25">
      <c r="A379" s="60" t="s">
        <v>393</v>
      </c>
      <c r="B379" s="60"/>
      <c r="C379" s="19">
        <f>COUNTIF($C$2:$C$367,"SL")</f>
        <v>5</v>
      </c>
      <c r="D379" s="19">
        <f>COUNTIF($D$2:$D$367,"SL")</f>
        <v>3</v>
      </c>
      <c r="E379" s="19">
        <f>COUNTIF($E$2:$E$367,"SL")</f>
        <v>0</v>
      </c>
      <c r="F379" s="19">
        <f>COUNTIF($F$2:$F$367,"SL")</f>
        <v>5</v>
      </c>
      <c r="G379" s="19">
        <f>COUNTIF($G$2:$G$367,"SL")</f>
        <v>0</v>
      </c>
      <c r="H379" s="19">
        <f>COUNTIF($H$2:$H$367,"SL")</f>
        <v>0</v>
      </c>
      <c r="I379" s="19">
        <f>COUNTIF($I$2:$I$367,"SL")</f>
        <v>0</v>
      </c>
      <c r="J379" s="19">
        <f>COUNTIF($J$2:$J$367,"SL")</f>
        <v>1</v>
      </c>
      <c r="K379" s="19">
        <f>COUNTIF($K$2:$K$367,"SL")</f>
        <v>0</v>
      </c>
      <c r="L379" s="19">
        <f>COUNTIF($L$2:$L$367,"SL")</f>
        <v>1</v>
      </c>
      <c r="M379" s="19">
        <f>COUNTIF($M$2:$M$367,"SL")</f>
        <v>3</v>
      </c>
      <c r="N379" s="27">
        <f t="shared" si="1"/>
        <v>18</v>
      </c>
      <c r="O379" s="73">
        <f t="shared" si="2"/>
        <v>15</v>
      </c>
      <c r="P379" s="27">
        <f t="shared" si="3"/>
        <v>3</v>
      </c>
    </row>
    <row r="380" spans="1:16" ht="14.1" customHeight="1" x14ac:dyDescent="0.25">
      <c r="A380" s="60" t="s">
        <v>394</v>
      </c>
      <c r="B380" s="60"/>
      <c r="C380" s="19">
        <f>COUNTIF($C$2:$C$367,"FL")</f>
        <v>0</v>
      </c>
      <c r="D380" s="19">
        <f>COUNTIF($D$2:$D$367,"FL")</f>
        <v>1</v>
      </c>
      <c r="E380" s="19">
        <f>COUNTIF($E$2:$E$367,"FL")</f>
        <v>0</v>
      </c>
      <c r="F380" s="19">
        <f>COUNTIF($F$2:$F$367,"FL")</f>
        <v>6</v>
      </c>
      <c r="G380" s="19">
        <f>COUNTIF($G$2:$G$367,"FL")</f>
        <v>0</v>
      </c>
      <c r="H380" s="19">
        <f>COUNTIF($H$2:$H$367,"FL")</f>
        <v>0</v>
      </c>
      <c r="I380" s="19">
        <f>COUNTIF($I$2:$I$367,"FL")</f>
        <v>0</v>
      </c>
      <c r="J380" s="19">
        <f>COUNTIF($J$2:$J$367,"FL")</f>
        <v>0</v>
      </c>
      <c r="K380" s="19">
        <f>COUNTIF($K$2:$K$367,"FL")</f>
        <v>6</v>
      </c>
      <c r="L380" s="19">
        <f>COUNTIF($L$2:$L$367,"FL")</f>
        <v>0</v>
      </c>
      <c r="M380" s="19">
        <f>COUNTIF($M$2:$M$367,"FL")</f>
        <v>0</v>
      </c>
      <c r="N380" s="27">
        <f t="shared" si="1"/>
        <v>13</v>
      </c>
      <c r="O380" s="73">
        <f t="shared" si="2"/>
        <v>13</v>
      </c>
      <c r="P380" s="27">
        <f t="shared" si="3"/>
        <v>0</v>
      </c>
    </row>
    <row r="381" spans="1:16" ht="14.1" customHeight="1" x14ac:dyDescent="0.25">
      <c r="A381" s="60" t="s">
        <v>395</v>
      </c>
      <c r="B381" s="60"/>
      <c r="C381" s="19">
        <f>COUNTIF($C$2:$C$367,"X")</f>
        <v>0</v>
      </c>
      <c r="D381" s="19">
        <f>COUNTIF($D$2:$D$367,"X")</f>
        <v>0</v>
      </c>
      <c r="E381" s="19">
        <f>COUNTIF($E$2:$E$367,"X")</f>
        <v>0</v>
      </c>
      <c r="F381" s="19">
        <f>COUNTIF($F$2:$F$367,"X")</f>
        <v>0</v>
      </c>
      <c r="G381" s="19">
        <f>COUNTIF($G$2:$G$367,"X")</f>
        <v>0</v>
      </c>
      <c r="H381" s="19">
        <f>COUNTIF($H$2:$H$367,"X")</f>
        <v>0</v>
      </c>
      <c r="I381" s="19">
        <f>COUNTIF($I$2:$I$367,"X")</f>
        <v>0</v>
      </c>
      <c r="J381" s="19">
        <f>COUNTIF($J$2:$J$367,"X")</f>
        <v>0</v>
      </c>
      <c r="K381" s="19">
        <f>COUNTIF($K$2:$K$367,"X")</f>
        <v>0</v>
      </c>
      <c r="L381" s="19">
        <f>COUNTIF($L$2:$L$367,"X")</f>
        <v>16</v>
      </c>
      <c r="M381" s="19">
        <f>COUNTIF($M$2:$M$367,"X")</f>
        <v>5</v>
      </c>
      <c r="N381" s="27">
        <f t="shared" si="1"/>
        <v>21</v>
      </c>
      <c r="O381" s="73">
        <f t="shared" si="2"/>
        <v>16</v>
      </c>
      <c r="P381" s="27">
        <f t="shared" si="3"/>
        <v>5</v>
      </c>
    </row>
    <row r="409" spans="1:1" x14ac:dyDescent="0.25">
      <c r="A409" s="6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52"/>
  <sheetViews>
    <sheetView zoomScaleNormal="100" workbookViewId="0">
      <pane ySplit="2" topLeftCell="A3" activePane="bottomLeft" state="frozen"/>
      <selection activeCell="O34" sqref="O34"/>
      <selection pane="bottomLeft" activeCell="N1" sqref="N1:N1048576"/>
    </sheetView>
  </sheetViews>
  <sheetFormatPr baseColWidth="10" defaultColWidth="9.33203125" defaultRowHeight="13.2" x14ac:dyDescent="0.25"/>
  <cols>
    <col min="1" max="1" width="14.6640625" style="1" customWidth="1"/>
    <col min="2" max="2" width="8.6640625" style="20" customWidth="1"/>
    <col min="3" max="13" width="8.6640625" style="7" customWidth="1"/>
    <col min="14" max="15" width="9.33203125" style="8" customWidth="1"/>
    <col min="16" max="16384" width="9.33203125" style="8"/>
  </cols>
  <sheetData>
    <row r="1" spans="1:14" x14ac:dyDescent="0.25">
      <c r="A1" s="60" t="s">
        <v>430</v>
      </c>
      <c r="B1" s="60"/>
    </row>
    <row r="2" spans="1:14" s="17" customFormat="1" x14ac:dyDescent="0.25">
      <c r="A2" s="60"/>
      <c r="B2" s="62"/>
      <c r="C2" s="39" t="s">
        <v>0</v>
      </c>
      <c r="D2" s="39" t="s">
        <v>1</v>
      </c>
      <c r="E2" s="39" t="s">
        <v>2</v>
      </c>
      <c r="F2" s="39" t="s">
        <v>3</v>
      </c>
      <c r="G2" s="39" t="s">
        <v>4</v>
      </c>
      <c r="H2" s="39" t="s">
        <v>5</v>
      </c>
      <c r="I2" s="39" t="s">
        <v>6</v>
      </c>
      <c r="J2" s="39" t="s">
        <v>7</v>
      </c>
      <c r="K2" s="39" t="s">
        <v>8</v>
      </c>
      <c r="L2" s="39" t="s">
        <v>9</v>
      </c>
      <c r="M2" s="39" t="s">
        <v>10</v>
      </c>
      <c r="N2" s="1"/>
    </row>
    <row r="3" spans="1:14" s="41" customFormat="1" x14ac:dyDescent="0.25">
      <c r="A3" s="130" t="s">
        <v>11</v>
      </c>
      <c r="B3" s="87">
        <v>45931</v>
      </c>
      <c r="C3" s="88" t="str">
        <f>IF(Flytende!C275=0,"",Flytende!C275)</f>
        <v/>
      </c>
      <c r="D3" s="88" t="str">
        <f>IF(Flytende!D275=0,"",Flytende!D275)</f>
        <v/>
      </c>
      <c r="E3" s="88" t="str">
        <f>IF(Flytende!E275=0,"",Flytende!E275)</f>
        <v/>
      </c>
      <c r="F3" s="88" t="str">
        <f>IF(Flytende!F275=0,"",Flytende!F275)</f>
        <v/>
      </c>
      <c r="G3" s="88" t="str">
        <f>IF(Flytende!G275=0,"",Flytende!G275)</f>
        <v>V65</v>
      </c>
      <c r="H3" s="88" t="str">
        <f>IF(Flytende!H275=0,"",Flytende!H275)</f>
        <v/>
      </c>
      <c r="I3" s="88" t="str">
        <f>IF(Flytende!I275=0,"",Flytende!I275)</f>
        <v/>
      </c>
      <c r="J3" s="88" t="str">
        <f>IF(Flytende!J275=0,"",Flytende!J275)</f>
        <v/>
      </c>
      <c r="K3" s="88" t="str">
        <f>IF(Flytende!K275=0,"",Flytende!K275)</f>
        <v/>
      </c>
      <c r="L3" s="88" t="str">
        <f>IF(Flytende!L275=0,"",Flytende!L275)</f>
        <v/>
      </c>
      <c r="M3" s="88" t="str">
        <f>IF(Flytende!M275=0,"",Flytende!M275)</f>
        <v>V65</v>
      </c>
    </row>
    <row r="4" spans="1:14" s="41" customFormat="1" x14ac:dyDescent="0.25">
      <c r="A4" s="130" t="s">
        <v>14</v>
      </c>
      <c r="B4" s="87">
        <f t="shared" ref="B4:B33" si="0">B3+1</f>
        <v>45932</v>
      </c>
      <c r="C4" s="88" t="str">
        <f>IF(Flytende!C276=0,"",Flytende!C276)</f>
        <v/>
      </c>
      <c r="D4" s="88" t="str">
        <f>IF(Flytende!D276=0,"",Flytende!D276)</f>
        <v>V65</v>
      </c>
      <c r="E4" s="88" t="str">
        <f>IF(Flytende!E276=0,"",Flytende!E276)</f>
        <v/>
      </c>
      <c r="F4" s="88" t="str">
        <f>IF(Flytende!F276=0,"",Flytende!F276)</f>
        <v/>
      </c>
      <c r="G4" s="88" t="str">
        <f>IF(Flytende!G276=0,"",Flytende!G276)</f>
        <v/>
      </c>
      <c r="H4" s="88" t="str">
        <f>IF(Flytende!H276=0,"",Flytende!H276)</f>
        <v/>
      </c>
      <c r="I4" s="88" t="str">
        <f>IF(Flytende!I276=0,"",Flytende!I276)</f>
        <v/>
      </c>
      <c r="J4" s="88" t="str">
        <f>IF(Flytende!J276=0,"",Flytende!J276)</f>
        <v/>
      </c>
      <c r="K4" s="88" t="str">
        <f>IF(Flytende!K276=0,"",Flytende!K276)</f>
        <v/>
      </c>
      <c r="L4" s="88" t="str">
        <f>IF(Flytende!L276=0,"",Flytende!L276)</f>
        <v/>
      </c>
      <c r="M4" s="89" t="str">
        <f>IF(Flytende!M276=0,"",Flytende!M276)</f>
        <v/>
      </c>
    </row>
    <row r="5" spans="1:14" s="41" customFormat="1" x14ac:dyDescent="0.25">
      <c r="A5" s="130" t="s">
        <v>16</v>
      </c>
      <c r="B5" s="87">
        <f t="shared" si="0"/>
        <v>45933</v>
      </c>
      <c r="C5" s="88" t="str">
        <f>IF(Flytende!C277=0,"",Flytende!C277)</f>
        <v>V75</v>
      </c>
      <c r="D5" s="88" t="str">
        <f>IF(Flytende!D277=0,"",Flytende!D277)</f>
        <v/>
      </c>
      <c r="E5" s="88" t="str">
        <f>IF(Flytende!E277=0,"",Flytende!E277)</f>
        <v/>
      </c>
      <c r="F5" s="88" t="str">
        <f>IF(Flytende!F277=0,"",Flytende!F277)</f>
        <v/>
      </c>
      <c r="G5" s="88" t="str">
        <f>IF(Flytende!G277=0,"",Flytende!G277)</f>
        <v/>
      </c>
      <c r="H5" s="88" t="str">
        <f>IF(Flytende!H277=0,"",Flytende!H277)</f>
        <v/>
      </c>
      <c r="I5" s="88" t="str">
        <f>IF(Flytende!I277=0,"",Flytende!I277)</f>
        <v/>
      </c>
      <c r="J5" s="88" t="str">
        <f>IF(Flytende!J277=0,"",Flytende!J277)</f>
        <v/>
      </c>
      <c r="K5" s="88" t="str">
        <f>IF(Flytende!K277=0,"",Flytende!K277)</f>
        <v/>
      </c>
      <c r="L5" s="88" t="str">
        <f>IF(Flytende!L277=0,"",Flytende!L277)</f>
        <v/>
      </c>
      <c r="M5" s="88" t="str">
        <f>IF(Flytende!M277=0,"",Flytende!M277)</f>
        <v/>
      </c>
    </row>
    <row r="6" spans="1:14" s="41" customFormat="1" ht="13.95" customHeight="1" thickBot="1" x14ac:dyDescent="0.3">
      <c r="A6" s="122" t="s">
        <v>18</v>
      </c>
      <c r="B6" s="123">
        <f t="shared" si="0"/>
        <v>45934</v>
      </c>
      <c r="C6" s="102" t="str">
        <f>IF(Flytende!C278=0,"",Flytende!C278)</f>
        <v/>
      </c>
      <c r="D6" s="102" t="str">
        <f>IF(Flytende!D278=0,"",Flytende!D278)</f>
        <v/>
      </c>
      <c r="E6" s="102" t="str">
        <f>IF(Flytende!E278=0,"",Flytende!E278)</f>
        <v/>
      </c>
      <c r="F6" s="102" t="str">
        <f>IF(Flytende!F278=0,"",Flytende!F278)</f>
        <v/>
      </c>
      <c r="G6" s="102" t="str">
        <f>IF(Flytende!G278=0,"",Flytende!G278)</f>
        <v/>
      </c>
      <c r="H6" s="102" t="str">
        <f>IF(Flytende!H278=0,"",Flytende!H278)</f>
        <v/>
      </c>
      <c r="I6" s="102" t="str">
        <f>IF(Flytende!I278=0,"",Flytende!I278)</f>
        <v/>
      </c>
      <c r="J6" s="102" t="str">
        <f>IF(Flytende!J278=0,"",Flytende!J278)</f>
        <v/>
      </c>
      <c r="K6" s="102" t="str">
        <f>IF(Flytende!K278=0,"",Flytende!K278)</f>
        <v>V65</v>
      </c>
      <c r="L6" s="102" t="str">
        <f>IF(Flytende!L278=0,"",Flytende!L278)</f>
        <v/>
      </c>
      <c r="M6" s="102" t="str">
        <f>IF(Flytende!M278=0,"",Flytende!M278)</f>
        <v/>
      </c>
    </row>
    <row r="7" spans="1:14" s="41" customFormat="1" x14ac:dyDescent="0.25">
      <c r="A7" s="152" t="s">
        <v>20</v>
      </c>
      <c r="B7" s="126">
        <f t="shared" si="0"/>
        <v>45935</v>
      </c>
      <c r="C7" s="210" t="str">
        <f>IF(Flytende!C279=0,"",Flytende!C279)</f>
        <v/>
      </c>
      <c r="D7" s="210" t="str">
        <f>IF(Flytende!D279=0,"",Flytende!D279)</f>
        <v/>
      </c>
      <c r="E7" s="210" t="str">
        <f>IF(Flytende!E279=0,"",Flytende!E279)</f>
        <v/>
      </c>
      <c r="F7" s="210" t="str">
        <f>IF(Flytende!F279=0,"",Flytende!F279)</f>
        <v/>
      </c>
      <c r="G7" s="210" t="str">
        <f>IF(Flytende!G279=0,"",Flytende!G279)</f>
        <v/>
      </c>
      <c r="H7" s="210" t="str">
        <f>IF(Flytende!H279=0,"",Flytende!H279)</f>
        <v>V65</v>
      </c>
      <c r="I7" s="210" t="str">
        <f>IF(Flytende!I279=0,"",Flytende!I279)</f>
        <v/>
      </c>
      <c r="J7" s="210" t="str">
        <f>IF(Flytende!J279=0,"",Flytende!J279)</f>
        <v/>
      </c>
      <c r="K7" s="210" t="str">
        <f>IF(Flytende!K279=0,"",Flytende!K279)</f>
        <v/>
      </c>
      <c r="L7" s="210" t="str">
        <f>IF(Flytende!L279=0,"",Flytende!L279)</f>
        <v/>
      </c>
      <c r="M7" s="210" t="str">
        <f>IF(Flytende!M279=0,"",Flytende!M279)</f>
        <v/>
      </c>
    </row>
    <row r="8" spans="1:14" s="41" customFormat="1" x14ac:dyDescent="0.25">
      <c r="A8" s="130" t="s">
        <v>22</v>
      </c>
      <c r="B8" s="87">
        <f t="shared" si="0"/>
        <v>45936</v>
      </c>
      <c r="C8" s="88" t="str">
        <f>IF(Flytende!C280=0,"",Flytende!C280)</f>
        <v>V86</v>
      </c>
      <c r="D8" s="88" t="str">
        <f>IF(Flytende!D280=0,"",Flytende!D280)</f>
        <v/>
      </c>
      <c r="E8" s="88" t="str">
        <f>IF(Flytende!E280=0,"",Flytende!E280)</f>
        <v/>
      </c>
      <c r="F8" s="88" t="str">
        <f>IF(Flytende!F280=0,"",Flytende!F280)</f>
        <v/>
      </c>
      <c r="G8" s="88" t="str">
        <f>IF(Flytende!G280=0,"",Flytende!G280)</f>
        <v/>
      </c>
      <c r="H8" s="88" t="str">
        <f>IF(Flytende!H280=0,"",Flytende!H280)</f>
        <v/>
      </c>
      <c r="I8" s="88" t="str">
        <f>IF(Flytende!I280=0,"",Flytende!I280)</f>
        <v/>
      </c>
      <c r="J8" s="88" t="str">
        <f>IF(Flytende!J280=0,"",Flytende!J280)</f>
        <v/>
      </c>
      <c r="K8" s="88" t="str">
        <f>IF(Flytende!K280=0,"",Flytende!K280)</f>
        <v/>
      </c>
      <c r="L8" s="88" t="str">
        <f>IF(Flytende!L280=0,"",Flytende!L280)</f>
        <v/>
      </c>
      <c r="M8" s="88" t="str">
        <f>IF(Flytende!M280=0,"",Flytende!M280)</f>
        <v/>
      </c>
    </row>
    <row r="9" spans="1:14" s="41" customFormat="1" x14ac:dyDescent="0.25">
      <c r="A9" s="130" t="s">
        <v>24</v>
      </c>
      <c r="B9" s="87">
        <f t="shared" si="0"/>
        <v>45937</v>
      </c>
      <c r="C9" s="88" t="str">
        <f>IF(Flytende!C281=0,"",Flytende!C281)</f>
        <v/>
      </c>
      <c r="D9" s="88" t="str">
        <f>IF(Flytende!D281=0,"",Flytende!D281)</f>
        <v/>
      </c>
      <c r="E9" s="88" t="str">
        <f>IF(Flytende!E281=0,"",Flytende!E281)</f>
        <v/>
      </c>
      <c r="F9" s="88" t="str">
        <f>IF(Flytende!F281=0,"",Flytende!F281)</f>
        <v>FL</v>
      </c>
      <c r="G9" s="88" t="str">
        <f>IF(Flytende!G281=0,"",Flytende!G281)</f>
        <v/>
      </c>
      <c r="H9" s="88" t="str">
        <f>IF(Flytende!H281=0,"",Flytende!H281)</f>
        <v/>
      </c>
      <c r="I9" s="88" t="str">
        <f>IF(Flytende!I281=0,"",Flytende!I281)</f>
        <v/>
      </c>
      <c r="J9" s="88" t="str">
        <f>IF(Flytende!J281=0,"",Flytende!J281)</f>
        <v/>
      </c>
      <c r="K9" s="88" t="str">
        <f>IF(Flytende!K281=0,"",Flytende!K281)</f>
        <v/>
      </c>
      <c r="L9" s="88" t="str">
        <f>IF(Flytende!L281=0,"",Flytende!L281)</f>
        <v/>
      </c>
      <c r="M9" s="88" t="str">
        <f>IF(Flytende!M281=0,"",Flytende!M281)</f>
        <v/>
      </c>
    </row>
    <row r="10" spans="1:14" s="41" customFormat="1" x14ac:dyDescent="0.25">
      <c r="A10" s="130" t="s">
        <v>11</v>
      </c>
      <c r="B10" s="87">
        <f t="shared" si="0"/>
        <v>45938</v>
      </c>
      <c r="C10" s="88" t="str">
        <f>IF(Flytende!C282=0,"",Flytende!C282)</f>
        <v/>
      </c>
      <c r="D10" s="89" t="str">
        <f>IF(Flytende!D282=0,"",Flytende!D282)</f>
        <v/>
      </c>
      <c r="E10" s="88" t="str">
        <f>IF(Flytende!E282=0,"",Flytende!E282)</f>
        <v/>
      </c>
      <c r="F10" s="88" t="str">
        <f>IF(Flytende!F282=0,"",Flytende!F282)</f>
        <v/>
      </c>
      <c r="G10" s="88" t="str">
        <f>IF(Flytende!G282=0,"",Flytende!G282)</f>
        <v/>
      </c>
      <c r="H10" s="88" t="str">
        <f>IF(Flytende!H282=0,"",Flytende!H282)</f>
        <v/>
      </c>
      <c r="I10" s="88" t="str">
        <f>IF(Flytende!I282=0,"",Flytende!I282)</f>
        <v>V65</v>
      </c>
      <c r="J10" s="88" t="str">
        <f>IF(Flytende!J282=0,"",Flytende!J282)</f>
        <v/>
      </c>
      <c r="K10" s="88" t="str">
        <f>IF(Flytende!K282=0,"",Flytende!K282)</f>
        <v/>
      </c>
      <c r="L10" s="88" t="str">
        <f>IF(Flytende!L282=0,"",Flytende!L282)</f>
        <v/>
      </c>
      <c r="M10" s="88" t="str">
        <f>IF(Flytende!M282=0,"",Flytende!M282)</f>
        <v/>
      </c>
    </row>
    <row r="11" spans="1:14" s="41" customFormat="1" x14ac:dyDescent="0.25">
      <c r="A11" s="130" t="s">
        <v>14</v>
      </c>
      <c r="B11" s="87">
        <f t="shared" si="0"/>
        <v>45939</v>
      </c>
      <c r="C11" s="88" t="str">
        <f>IF(Flytende!C283=0,"",Flytende!C283)</f>
        <v/>
      </c>
      <c r="D11" s="88" t="str">
        <f>IF(Flytende!D283=0,"",Flytende!D283)</f>
        <v/>
      </c>
      <c r="E11" s="88" t="str">
        <f>IF(Flytende!E283=0,"",Flytende!E283)</f>
        <v>V65</v>
      </c>
      <c r="F11" s="88" t="str">
        <f>IF(Flytende!F283=0,"",Flytende!F283)</f>
        <v/>
      </c>
      <c r="G11" s="88" t="str">
        <f>IF(Flytende!G283=0,"",Flytende!G283)</f>
        <v/>
      </c>
      <c r="H11" s="88" t="str">
        <f>IF(Flytende!H283=0,"",Flytende!H283)</f>
        <v/>
      </c>
      <c r="I11" s="88" t="str">
        <f>IF(Flytende!I283=0,"",Flytende!I283)</f>
        <v/>
      </c>
      <c r="J11" s="88" t="str">
        <f>IF(Flytende!J283=0,"",Flytende!J283)</f>
        <v/>
      </c>
      <c r="K11" s="88" t="str">
        <f>IF(Flytende!K283=0,"",Flytende!K283)</f>
        <v/>
      </c>
      <c r="L11" s="88" t="str">
        <f>IF(Flytende!L283=0,"",Flytende!L283)</f>
        <v/>
      </c>
      <c r="M11" s="88" t="str">
        <f>IF(Flytende!M283=0,"",Flytende!M283)</f>
        <v/>
      </c>
    </row>
    <row r="12" spans="1:14" s="41" customFormat="1" x14ac:dyDescent="0.25">
      <c r="A12" s="130" t="s">
        <v>16</v>
      </c>
      <c r="B12" s="87">
        <f t="shared" si="0"/>
        <v>45940</v>
      </c>
      <c r="C12" s="88" t="str">
        <f>IF(Flytende!C284=0,"",Flytende!C284)</f>
        <v/>
      </c>
      <c r="D12" s="88" t="str">
        <f>IF(Flytende!D284=0,"",Flytende!D284)</f>
        <v/>
      </c>
      <c r="E12" s="88" t="str">
        <f>IF(Flytende!E284=0,"",Flytende!E284)</f>
        <v/>
      </c>
      <c r="F12" s="88" t="str">
        <f>IF(Flytende!F284=0,"",Flytende!F284)</f>
        <v/>
      </c>
      <c r="G12" s="88" t="str">
        <f>IF(Flytende!G284=0,"",Flytende!G284)</f>
        <v/>
      </c>
      <c r="H12" s="88" t="str">
        <f>IF(Flytende!H284=0,"",Flytende!H284)</f>
        <v/>
      </c>
      <c r="I12" s="88" t="str">
        <f>IF(Flytende!I284=0,"",Flytende!I284)</f>
        <v/>
      </c>
      <c r="J12" s="88" t="str">
        <f>IF(Flytende!J284=0,"",Flytende!J284)</f>
        <v>V75</v>
      </c>
      <c r="K12" s="88" t="str">
        <f>IF(Flytende!K284=0,"",Flytende!K284)</f>
        <v/>
      </c>
      <c r="L12" s="88" t="str">
        <f>IF(Flytende!L284=0,"",Flytende!L284)</f>
        <v>X</v>
      </c>
      <c r="M12" s="88" t="str">
        <f>IF(Flytende!M284=0,"",Flytende!M284)</f>
        <v/>
      </c>
    </row>
    <row r="13" spans="1:14" s="41" customFormat="1" ht="13.95" customHeight="1" thickBot="1" x14ac:dyDescent="0.3">
      <c r="A13" s="122" t="s">
        <v>18</v>
      </c>
      <c r="B13" s="123">
        <f t="shared" si="0"/>
        <v>45941</v>
      </c>
      <c r="C13" s="102" t="str">
        <f>IF(Flytende!C285=0,"",Flytende!C285)</f>
        <v/>
      </c>
      <c r="D13" s="102" t="str">
        <f>IF(Flytende!D285=0,"",Flytende!D285)</f>
        <v/>
      </c>
      <c r="E13" s="102" t="str">
        <f>IF(Flytende!E285=0,"",Flytende!E285)</f>
        <v/>
      </c>
      <c r="F13" s="102" t="str">
        <f>IF(Flytende!F285=0,"",Flytende!F285)</f>
        <v/>
      </c>
      <c r="G13" s="102" t="str">
        <f>IF(Flytende!G285=0,"",Flytende!G285)</f>
        <v>V65</v>
      </c>
      <c r="H13" s="102" t="str">
        <f>IF(Flytende!H285=0,"",Flytende!H285)</f>
        <v/>
      </c>
      <c r="I13" s="102" t="str">
        <f>IF(Flytende!I285=0,"",Flytende!I285)</f>
        <v/>
      </c>
      <c r="J13" s="102" t="str">
        <f>IF(Flytende!J285=0,"",Flytende!J285)</f>
        <v/>
      </c>
      <c r="K13" s="102" t="str">
        <f>IF(Flytende!K285=0,"",Flytende!K285)</f>
        <v/>
      </c>
      <c r="L13" s="102" t="str">
        <f>IF(Flytende!L285=0,"",Flytende!L285)</f>
        <v/>
      </c>
      <c r="M13" s="102" t="str">
        <f>IF(Flytende!M285=0,"",Flytende!M285)</f>
        <v>V64</v>
      </c>
    </row>
    <row r="14" spans="1:14" s="41" customFormat="1" x14ac:dyDescent="0.25">
      <c r="A14" s="152" t="s">
        <v>20</v>
      </c>
      <c r="B14" s="126">
        <f t="shared" si="0"/>
        <v>45942</v>
      </c>
      <c r="C14" s="209" t="str">
        <f>IF(Flytende!C286=0,"",Flytende!C286)</f>
        <v/>
      </c>
      <c r="D14" s="209" t="str">
        <f>IF(Flytende!D286=0,"",Flytende!D286)</f>
        <v/>
      </c>
      <c r="E14" s="209" t="str">
        <f>IF(Flytende!E286=0,"",Flytende!E286)</f>
        <v/>
      </c>
      <c r="F14" s="209" t="str">
        <f>IF(Flytende!F286=0,"",Flytende!F286)</f>
        <v/>
      </c>
      <c r="G14" s="209" t="str">
        <f>IF(Flytende!G286=0,"",Flytende!G286)</f>
        <v/>
      </c>
      <c r="H14" s="209" t="str">
        <f>IF(Flytende!H286=0,"",Flytende!H286)</f>
        <v/>
      </c>
      <c r="I14" s="209" t="str">
        <f>IF(Flytende!I286=0,"",Flytende!I286)</f>
        <v/>
      </c>
      <c r="J14" s="209" t="str">
        <f>IF(Flytende!J286=0,"",Flytende!J286)</f>
        <v/>
      </c>
      <c r="K14" s="209" t="str">
        <f>IF(Flytende!K286=0,"",Flytende!K286)</f>
        <v>V65</v>
      </c>
      <c r="L14" s="209" t="str">
        <f>IF(Flytende!L286=0,"",Flytende!L286)</f>
        <v/>
      </c>
      <c r="M14" s="153" t="str">
        <f>IF(Flytende!M286=0,"",Flytende!M286)</f>
        <v/>
      </c>
    </row>
    <row r="15" spans="1:14" s="41" customFormat="1" x14ac:dyDescent="0.25">
      <c r="A15" s="130" t="s">
        <v>22</v>
      </c>
      <c r="B15" s="87">
        <f t="shared" si="0"/>
        <v>45943</v>
      </c>
      <c r="C15" s="88" t="str">
        <f>IF(Flytende!C287=0,"",Flytende!C287)</f>
        <v>V75M</v>
      </c>
      <c r="D15" s="89" t="str">
        <f>IF(Flytende!D287=0,"",Flytende!D287)</f>
        <v/>
      </c>
      <c r="E15" s="88" t="str">
        <f>IF(Flytende!E287=0,"",Flytende!E287)</f>
        <v/>
      </c>
      <c r="F15" s="88" t="str">
        <f>IF(Flytende!F287=0,"",Flytende!F287)</f>
        <v/>
      </c>
      <c r="G15" s="88" t="str">
        <f>IF(Flytende!G287=0,"",Flytende!G287)</f>
        <v/>
      </c>
      <c r="H15" s="88" t="str">
        <f>IF(Flytende!H287=0,"",Flytende!H287)</f>
        <v/>
      </c>
      <c r="I15" s="88" t="str">
        <f>IF(Flytende!I287=0,"",Flytende!I287)</f>
        <v/>
      </c>
      <c r="J15" s="88" t="str">
        <f>IF(Flytende!J287=0,"",Flytende!J287)</f>
        <v/>
      </c>
      <c r="K15" s="89" t="str">
        <f>IF(Flytende!K287=0,"",Flytende!K287)</f>
        <v/>
      </c>
      <c r="L15" s="88" t="str">
        <f>IF(Flytende!L287=0,"",Flytende!L287)</f>
        <v/>
      </c>
      <c r="M15" s="88" t="str">
        <f>IF(Flytende!M287=0,"",Flytende!M287)</f>
        <v/>
      </c>
    </row>
    <row r="16" spans="1:14" s="41" customFormat="1" x14ac:dyDescent="0.25">
      <c r="A16" s="135" t="s">
        <v>24</v>
      </c>
      <c r="B16" s="115">
        <f t="shared" si="0"/>
        <v>45944</v>
      </c>
      <c r="C16" s="144" t="str">
        <f>IF(Flytende!C288=0,"",Flytende!C288)</f>
        <v/>
      </c>
      <c r="D16" s="144" t="str">
        <f>IF(Flytende!D288=0,"",Flytende!D288)</f>
        <v/>
      </c>
      <c r="E16" s="144" t="str">
        <f>IF(Flytende!E288=0,"",Flytende!E288)</f>
        <v/>
      </c>
      <c r="F16" s="144" t="str">
        <f>IF(Flytende!F288=0,"",Flytende!F288)</f>
        <v/>
      </c>
      <c r="G16" s="144" t="str">
        <f>IF(Flytende!G288=0,"",Flytende!G288)</f>
        <v/>
      </c>
      <c r="H16" s="144" t="str">
        <f>IF(Flytende!H288=0,"",Flytende!H288)</f>
        <v/>
      </c>
      <c r="I16" s="144" t="str">
        <f>IF(Flytende!I288=0,"",Flytende!I288)</f>
        <v/>
      </c>
      <c r="J16" s="144" t="str">
        <f>IF(Flytende!J288=0,"",Flytende!J288)</f>
        <v/>
      </c>
      <c r="K16" s="144" t="str">
        <f>IF(Flytende!K288=0,"",Flytende!K288)</f>
        <v/>
      </c>
      <c r="L16" s="144" t="str">
        <f>IF(Flytende!L288=0,"",Flytende!L288)</f>
        <v/>
      </c>
      <c r="M16" s="144" t="str">
        <f>IF(Flytende!M288=0,"",Flytende!M288)</f>
        <v/>
      </c>
    </row>
    <row r="17" spans="1:18" s="41" customFormat="1" x14ac:dyDescent="0.25">
      <c r="A17" s="130" t="s">
        <v>11</v>
      </c>
      <c r="B17" s="87">
        <f t="shared" si="0"/>
        <v>45945</v>
      </c>
      <c r="C17" s="88" t="str">
        <f>IF(Flytende!C289=0,"",Flytende!C289)</f>
        <v/>
      </c>
      <c r="D17" s="88" t="str">
        <f>IF(Flytende!D289=0,"",Flytende!D289)</f>
        <v/>
      </c>
      <c r="E17" s="88" t="str">
        <f>IF(Flytende!E289=0,"",Flytende!E289)</f>
        <v/>
      </c>
      <c r="F17" s="88" t="str">
        <f>IF(Flytende!F289=0,"",Flytende!F289)</f>
        <v/>
      </c>
      <c r="G17" s="88" t="str">
        <f>IF(Flytende!G289=0,"",Flytende!G289)</f>
        <v/>
      </c>
      <c r="H17" s="88" t="str">
        <f>IF(Flytende!H289=0,"",Flytende!H289)</f>
        <v/>
      </c>
      <c r="I17" s="88" t="str">
        <f>IF(Flytende!I289=0,"",Flytende!I289)</f>
        <v>V65</v>
      </c>
      <c r="J17" s="88" t="str">
        <f>IF(Flytende!J289=0,"",Flytende!J289)</f>
        <v/>
      </c>
      <c r="K17" s="88" t="str">
        <f>IF(Flytende!K289=0,"",Flytende!K289)</f>
        <v/>
      </c>
      <c r="L17" s="88" t="str">
        <f>IF(Flytende!L289=0,"",Flytende!L289)</f>
        <v/>
      </c>
      <c r="M17" s="88" t="str">
        <f>IF(Flytende!M289=0,"",Flytende!M289)</f>
        <v>V65</v>
      </c>
    </row>
    <row r="18" spans="1:18" s="41" customFormat="1" x14ac:dyDescent="0.25">
      <c r="A18" s="130" t="s">
        <v>14</v>
      </c>
      <c r="B18" s="87">
        <f t="shared" si="0"/>
        <v>45946</v>
      </c>
      <c r="C18" s="88" t="str">
        <f>IF(Flytende!C290=0,"",Flytende!C290)</f>
        <v/>
      </c>
      <c r="D18" s="88" t="str">
        <f>IF(Flytende!D290=0,"",Flytende!D290)</f>
        <v/>
      </c>
      <c r="E18" s="88" t="str">
        <f>IF(Flytende!E290=0,"",Flytende!E290)</f>
        <v/>
      </c>
      <c r="F18" s="88" t="str">
        <f>IF(Flytende!F290=0,"",Flytende!F290)</f>
        <v>V65</v>
      </c>
      <c r="G18" s="88" t="str">
        <f>IF(Flytende!G290=0,"",Flytende!G290)</f>
        <v/>
      </c>
      <c r="H18" s="88" t="str">
        <f>IF(Flytende!H290=0,"",Flytende!H290)</f>
        <v/>
      </c>
      <c r="I18" s="88" t="str">
        <f>IF(Flytende!I290=0,"",Flytende!I290)</f>
        <v/>
      </c>
      <c r="J18" s="88" t="str">
        <f>IF(Flytende!J290=0,"",Flytende!J290)</f>
        <v/>
      </c>
      <c r="K18" s="88" t="str">
        <f>IF(Flytende!K290=0,"",Flytende!K290)</f>
        <v/>
      </c>
      <c r="L18" s="88" t="str">
        <f>IF(Flytende!L290=0,"",Flytende!L290)</f>
        <v/>
      </c>
      <c r="M18" s="89" t="str">
        <f>IF(Flytende!M290=0,"",Flytende!M290)</f>
        <v/>
      </c>
    </row>
    <row r="19" spans="1:18" s="41" customFormat="1" x14ac:dyDescent="0.25">
      <c r="A19" s="130" t="s">
        <v>16</v>
      </c>
      <c r="B19" s="87">
        <f t="shared" si="0"/>
        <v>45947</v>
      </c>
      <c r="C19" s="88" t="str">
        <f>IF(Flytende!C291=0,"",Flytende!C291)</f>
        <v/>
      </c>
      <c r="D19" s="88" t="str">
        <f>IF(Flytende!D291=0,"",Flytende!D291)</f>
        <v>V75</v>
      </c>
      <c r="E19" s="88" t="str">
        <f>IF(Flytende!E291=0,"",Flytende!E291)</f>
        <v/>
      </c>
      <c r="F19" s="88" t="str">
        <f>IF(Flytende!F291=0,"",Flytende!F291)</f>
        <v/>
      </c>
      <c r="G19" s="88" t="str">
        <f>IF(Flytende!G291=0,"",Flytende!G291)</f>
        <v/>
      </c>
      <c r="H19" s="88" t="str">
        <f>IF(Flytende!H291=0,"",Flytende!H291)</f>
        <v/>
      </c>
      <c r="I19" s="88" t="str">
        <f>IF(Flytende!I291=0,"",Flytende!I291)</f>
        <v/>
      </c>
      <c r="J19" s="88" t="str">
        <f>IF(Flytende!J291=0,"",Flytende!J291)</f>
        <v/>
      </c>
      <c r="K19" s="88" t="str">
        <f>IF(Flytende!K291=0,"",Flytende!K291)</f>
        <v/>
      </c>
      <c r="L19" s="89" t="str">
        <f>IF(Flytende!L291=0,"",Flytende!L291)</f>
        <v/>
      </c>
      <c r="M19" s="88" t="str">
        <f>IF(Flytende!M291=0,"",Flytende!M291)</f>
        <v/>
      </c>
    </row>
    <row r="20" spans="1:18" s="41" customFormat="1" ht="13.95" customHeight="1" thickBot="1" x14ac:dyDescent="0.3">
      <c r="A20" s="122" t="s">
        <v>18</v>
      </c>
      <c r="B20" s="123">
        <f t="shared" si="0"/>
        <v>45948</v>
      </c>
      <c r="C20" s="102" t="str">
        <f>IF(Flytende!C292=0,"",Flytende!C292)</f>
        <v/>
      </c>
      <c r="D20" s="102" t="str">
        <f>IF(Flytende!D292=0,"",Flytende!D292)</f>
        <v/>
      </c>
      <c r="E20" s="102" t="str">
        <f>IF(Flytende!E292=0,"",Flytende!E292)</f>
        <v/>
      </c>
      <c r="F20" s="102" t="str">
        <f>IF(Flytende!F292=0,"",Flytende!F292)</f>
        <v/>
      </c>
      <c r="G20" s="102" t="str">
        <f>IF(Flytende!G292=0,"",Flytende!G292)</f>
        <v/>
      </c>
      <c r="H20" s="102" t="str">
        <f>IF(Flytende!H292=0,"",Flytende!H292)</f>
        <v/>
      </c>
      <c r="I20" s="102" t="str">
        <f>IF(Flytende!I292=0,"",Flytende!I292)</f>
        <v/>
      </c>
      <c r="J20" s="102" t="str">
        <f>IF(Flytende!J292=0,"",Flytende!J292)</f>
        <v/>
      </c>
      <c r="K20" s="102" t="str">
        <f>IF(Flytende!K292=0,"",Flytende!K292)</f>
        <v>V65</v>
      </c>
      <c r="L20" s="102" t="str">
        <f>IF(Flytende!L292=0,"",Flytende!L292)</f>
        <v/>
      </c>
      <c r="M20" s="102" t="str">
        <f>IF(Flytende!M292=0,"",Flytende!M292)</f>
        <v/>
      </c>
    </row>
    <row r="21" spans="1:18" s="41" customFormat="1" x14ac:dyDescent="0.25">
      <c r="A21" s="152" t="s">
        <v>20</v>
      </c>
      <c r="B21" s="126">
        <f t="shared" si="0"/>
        <v>45949</v>
      </c>
      <c r="C21" s="209" t="str">
        <f>IF(Flytende!C293=0,"",Flytende!C293)</f>
        <v/>
      </c>
      <c r="D21" s="209" t="str">
        <f>IF(Flytende!D293=0,"",Flytende!D293)</f>
        <v/>
      </c>
      <c r="E21" s="209" t="str">
        <f>IF(Flytende!E293=0,"",Flytende!E293)</f>
        <v/>
      </c>
      <c r="F21" s="209" t="str">
        <f>IF(Flytende!F293=0,"",Flytende!F293)</f>
        <v/>
      </c>
      <c r="G21" s="209" t="str">
        <f>IF(Flytende!G293=0,"",Flytende!G293)</f>
        <v/>
      </c>
      <c r="H21" s="209" t="str">
        <f>IF(Flytende!H293=0,"",Flytende!H293)</f>
        <v/>
      </c>
      <c r="I21" s="209" t="str">
        <f>IF(Flytende!I293=0,"",Flytende!I293)</f>
        <v/>
      </c>
      <c r="J21" s="209" t="str">
        <f>IF(Flytende!J293=0,"",Flytende!J293)</f>
        <v>V65</v>
      </c>
      <c r="K21" s="209" t="str">
        <f>IF(Flytende!K293=0,"",Flytende!K293)</f>
        <v/>
      </c>
      <c r="L21" s="209" t="str">
        <f>IF(Flytende!L293=0,"",Flytende!L293)</f>
        <v/>
      </c>
      <c r="M21" s="209" t="str">
        <f>IF(Flytende!M293=0,"",Flytende!M293)</f>
        <v/>
      </c>
    </row>
    <row r="22" spans="1:18" s="41" customFormat="1" x14ac:dyDescent="0.25">
      <c r="A22" s="130" t="s">
        <v>22</v>
      </c>
      <c r="B22" s="87">
        <f t="shared" si="0"/>
        <v>45950</v>
      </c>
      <c r="C22" s="88" t="str">
        <f>IF(Flytende!C294=0,"",Flytende!C294)</f>
        <v>V75M</v>
      </c>
      <c r="D22" s="88" t="str">
        <f>IF(Flytende!D294=0,"",Flytende!D294)</f>
        <v/>
      </c>
      <c r="E22" s="88" t="str">
        <f>IF(Flytende!E294=0,"",Flytende!E294)</f>
        <v/>
      </c>
      <c r="F22" s="88" t="str">
        <f>IF(Flytende!F294=0,"",Flytende!F294)</f>
        <v/>
      </c>
      <c r="G22" s="88" t="str">
        <f>IF(Flytende!G294=0,"",Flytende!G294)</f>
        <v/>
      </c>
      <c r="H22" s="88" t="str">
        <f>IF(Flytende!H294=0,"",Flytende!H294)</f>
        <v/>
      </c>
      <c r="I22" s="88" t="str">
        <f>IF(Flytende!I294=0,"",Flytende!I294)</f>
        <v/>
      </c>
      <c r="J22" s="88" t="str">
        <f>IF(Flytende!J294=0,"",Flytende!J294)</f>
        <v/>
      </c>
      <c r="K22" s="88" t="str">
        <f>IF(Flytende!K294=0,"",Flytende!K294)</f>
        <v/>
      </c>
      <c r="L22" s="88" t="str">
        <f>IF(Flytende!L294=0,"",Flytende!L294)</f>
        <v/>
      </c>
      <c r="M22" s="88" t="str">
        <f>IF(Flytende!M294=0,"",Flytende!M294)</f>
        <v/>
      </c>
    </row>
    <row r="23" spans="1:18" s="41" customFormat="1" x14ac:dyDescent="0.25">
      <c r="A23" s="135" t="s">
        <v>24</v>
      </c>
      <c r="B23" s="115">
        <f t="shared" si="0"/>
        <v>45951</v>
      </c>
      <c r="C23" s="144" t="str">
        <f>IF(Flytende!C295=0,"",Flytende!C295)</f>
        <v/>
      </c>
      <c r="D23" s="144" t="str">
        <f>IF(Flytende!D295=0,"",Flytende!D295)</f>
        <v/>
      </c>
      <c r="E23" s="144" t="str">
        <f>IF(Flytende!E295=0,"",Flytende!E295)</f>
        <v/>
      </c>
      <c r="F23" s="144" t="str">
        <f>IF(Flytende!F295=0,"",Flytende!F295)</f>
        <v/>
      </c>
      <c r="G23" s="144" t="str">
        <f>IF(Flytende!G295=0,"",Flytende!G295)</f>
        <v/>
      </c>
      <c r="H23" s="144" t="str">
        <f>IF(Flytende!H295=0,"",Flytende!H295)</f>
        <v/>
      </c>
      <c r="I23" s="144" t="str">
        <f>IF(Flytende!I295=0,"",Flytende!I295)</f>
        <v/>
      </c>
      <c r="J23" s="144" t="str">
        <f>IF(Flytende!J295=0,"",Flytende!J295)</f>
        <v/>
      </c>
      <c r="K23" s="144" t="str">
        <f>IF(Flytende!K295=0,"",Flytende!K295)</f>
        <v/>
      </c>
      <c r="L23" s="144" t="str">
        <f>IF(Flytende!L295=0,"",Flytende!L295)</f>
        <v/>
      </c>
      <c r="M23" s="144" t="str">
        <f>IF(Flytende!M295=0,"",Flytende!M295)</f>
        <v/>
      </c>
    </row>
    <row r="24" spans="1:18" s="41" customFormat="1" x14ac:dyDescent="0.25">
      <c r="A24" s="130" t="s">
        <v>11</v>
      </c>
      <c r="B24" s="87">
        <f t="shared" si="0"/>
        <v>45952</v>
      </c>
      <c r="C24" s="88" t="str">
        <f>IF(Flytende!C296=0,"",Flytende!C296)</f>
        <v/>
      </c>
      <c r="D24" s="88" t="str">
        <f>IF(Flytende!D296=0,"",Flytende!D296)</f>
        <v/>
      </c>
      <c r="E24" s="88" t="str">
        <f>IF(Flytende!E296=0,"",Flytende!E296)</f>
        <v/>
      </c>
      <c r="F24" s="88" t="str">
        <f>IF(Flytende!F296=0,"",Flytende!F296)</f>
        <v/>
      </c>
      <c r="G24" s="88" t="str">
        <f>IF(Flytende!G296=0,"",Flytende!G296)</f>
        <v>V65</v>
      </c>
      <c r="H24" s="88" t="str">
        <f>IF(Flytende!H296=0,"",Flytende!H296)</f>
        <v/>
      </c>
      <c r="I24" s="88" t="str">
        <f>IF(Flytende!I296=0,"",Flytende!I296)</f>
        <v/>
      </c>
      <c r="J24" s="88" t="str">
        <f>IF(Flytende!J296=0,"",Flytende!J296)</f>
        <v/>
      </c>
      <c r="K24" s="88" t="str">
        <f>IF(Flytende!K296=0,"",Flytende!K296)</f>
        <v/>
      </c>
      <c r="L24" s="88" t="str">
        <f>IF(Flytende!L296=0,"",Flytende!L296)</f>
        <v/>
      </c>
      <c r="M24" s="88" t="str">
        <f>IF(Flytende!M296=0,"",Flytende!M296)</f>
        <v>X</v>
      </c>
      <c r="O24" s="41" t="s">
        <v>42</v>
      </c>
      <c r="R24" s="41" t="s">
        <v>42</v>
      </c>
    </row>
    <row r="25" spans="1:18" s="41" customFormat="1" x14ac:dyDescent="0.25">
      <c r="A25" s="130" t="s">
        <v>14</v>
      </c>
      <c r="B25" s="87">
        <f t="shared" si="0"/>
        <v>45953</v>
      </c>
      <c r="C25" s="88" t="str">
        <f>IF(Flytende!C297=0,"",Flytende!C297)</f>
        <v/>
      </c>
      <c r="D25" s="88" t="str">
        <f>IF(Flytende!D297=0,"",Flytende!D297)</f>
        <v/>
      </c>
      <c r="E25" s="88" t="str">
        <f>IF(Flytende!E297=0,"",Flytende!E297)</f>
        <v>V65</v>
      </c>
      <c r="F25" s="88" t="str">
        <f>IF(Flytende!F297=0,"",Flytende!F297)</f>
        <v/>
      </c>
      <c r="G25" s="88" t="str">
        <f>IF(Flytende!G297=0,"",Flytende!G297)</f>
        <v/>
      </c>
      <c r="H25" s="88" t="str">
        <f>IF(Flytende!H297=0,"",Flytende!H297)</f>
        <v/>
      </c>
      <c r="I25" s="88" t="str">
        <f>IF(Flytende!I297=0,"",Flytende!I297)</f>
        <v/>
      </c>
      <c r="J25" s="88" t="str">
        <f>IF(Flytende!J297=0,"",Flytende!J297)</f>
        <v/>
      </c>
      <c r="K25" s="88" t="str">
        <f>IF(Flytende!K297=0,"",Flytende!K297)</f>
        <v/>
      </c>
      <c r="L25" s="88" t="str">
        <f>IF(Flytende!L297=0,"",Flytende!L297)</f>
        <v/>
      </c>
      <c r="M25" s="89" t="str">
        <f>IF(Flytende!M297=0,"",Flytende!M297)</f>
        <v/>
      </c>
    </row>
    <row r="26" spans="1:18" s="41" customFormat="1" x14ac:dyDescent="0.25">
      <c r="A26" s="130" t="s">
        <v>16</v>
      </c>
      <c r="B26" s="87">
        <f t="shared" si="0"/>
        <v>45954</v>
      </c>
      <c r="C26" s="88" t="str">
        <f>IF(Flytende!C298=0,"",Flytende!C298)</f>
        <v/>
      </c>
      <c r="D26" s="88" t="str">
        <f>IF(Flytende!D298=0,"",Flytende!D298)</f>
        <v/>
      </c>
      <c r="E26" s="88" t="str">
        <f>IF(Flytende!E298=0,"",Flytende!E298)</f>
        <v/>
      </c>
      <c r="F26" s="88" t="str">
        <f>IF(Flytende!F298=0,"",Flytende!F298)</f>
        <v/>
      </c>
      <c r="G26" s="88" t="str">
        <f>IF(Flytende!G298=0,"",Flytende!G298)</f>
        <v/>
      </c>
      <c r="H26" s="88" t="str">
        <f>IF(Flytende!H298=0,"",Flytende!H298)</f>
        <v>V75</v>
      </c>
      <c r="I26" s="88" t="str">
        <f>IF(Flytende!I298=0,"",Flytende!I298)</f>
        <v/>
      </c>
      <c r="J26" s="88" t="str">
        <f>IF(Flytende!J298=0,"",Flytende!J298)</f>
        <v/>
      </c>
      <c r="K26" s="88" t="str">
        <f>IF(Flytende!K298=0,"",Flytende!K298)</f>
        <v/>
      </c>
      <c r="L26" s="88" t="str">
        <f>IF(Flytende!L298=0,"",Flytende!L298)</f>
        <v>X</v>
      </c>
      <c r="M26" s="88" t="str">
        <f>IF(Flytende!M298=0,"",Flytende!M298)</f>
        <v/>
      </c>
    </row>
    <row r="27" spans="1:18" s="41" customFormat="1" ht="13.95" customHeight="1" thickBot="1" x14ac:dyDescent="0.3">
      <c r="A27" s="122" t="s">
        <v>18</v>
      </c>
      <c r="B27" s="123">
        <f t="shared" si="0"/>
        <v>45955</v>
      </c>
      <c r="C27" s="102" t="str">
        <f>IF(Flytende!C299=0,"",Flytende!C299)</f>
        <v/>
      </c>
      <c r="D27" s="102" t="str">
        <f>IF(Flytende!D299=0,"",Flytende!D299)</f>
        <v/>
      </c>
      <c r="E27" s="102" t="str">
        <f>IF(Flytende!E299=0,"",Flytende!E299)</f>
        <v/>
      </c>
      <c r="F27" s="102" t="str">
        <f>IF(Flytende!F299=0,"",Flytende!F299)</f>
        <v/>
      </c>
      <c r="G27" s="102" t="str">
        <f>IF(Flytende!G299=0,"",Flytende!G299)</f>
        <v/>
      </c>
      <c r="H27" s="102" t="str">
        <f>IF(Flytende!H299=0,"",Flytende!H299)</f>
        <v/>
      </c>
      <c r="I27" s="102" t="str">
        <f>IF(Flytende!I299=0,"",Flytende!I299)</f>
        <v/>
      </c>
      <c r="J27" s="102" t="str">
        <f>IF(Flytende!J299=0,"",Flytende!J299)</f>
        <v/>
      </c>
      <c r="K27" s="102" t="str">
        <f>IF(Flytende!K299=0,"",Flytende!K299)</f>
        <v>V65</v>
      </c>
      <c r="L27" s="102" t="str">
        <f>IF(Flytende!L299=0,"",Flytende!L299)</f>
        <v/>
      </c>
      <c r="M27" s="102" t="str">
        <f>IF(Flytende!M299=0,"",Flytende!M299)</f>
        <v/>
      </c>
    </row>
    <row r="28" spans="1:18" s="41" customFormat="1" x14ac:dyDescent="0.25">
      <c r="A28" s="152" t="s">
        <v>20</v>
      </c>
      <c r="B28" s="126">
        <f t="shared" si="0"/>
        <v>45956</v>
      </c>
      <c r="C28" s="209" t="str">
        <f>IF(Flytende!C300=0,"",Flytende!C300)</f>
        <v/>
      </c>
      <c r="D28" s="209" t="str">
        <f>IF(Flytende!D300=0,"",Flytende!D300)</f>
        <v/>
      </c>
      <c r="E28" s="209" t="str">
        <f>IF(Flytende!E300=0,"",Flytende!E300)</f>
        <v/>
      </c>
      <c r="F28" s="209" t="str">
        <f>IF(Flytende!F300=0,"",Flytende!F300)</f>
        <v/>
      </c>
      <c r="G28" s="209" t="str">
        <f>IF(Flytende!G300=0,"",Flytende!G300)</f>
        <v/>
      </c>
      <c r="H28" s="209" t="str">
        <f>IF(Flytende!H300=0,"",Flytende!H300)</f>
        <v/>
      </c>
      <c r="I28" s="209" t="str">
        <f>IF(Flytende!I300=0,"",Flytende!I300)</f>
        <v>V65</v>
      </c>
      <c r="J28" s="209" t="str">
        <f>IF(Flytende!J300=0,"",Flytende!J300)</f>
        <v/>
      </c>
      <c r="K28" s="209" t="str">
        <f>IF(Flytende!K300=0,"",Flytende!K300)</f>
        <v/>
      </c>
      <c r="L28" s="209" t="str">
        <f>IF(Flytende!L300=0,"",Flytende!L300)</f>
        <v/>
      </c>
      <c r="M28" s="209" t="str">
        <f>IF(Flytende!M300=0,"",Flytende!M300)</f>
        <v/>
      </c>
    </row>
    <row r="29" spans="1:18" s="41" customFormat="1" x14ac:dyDescent="0.25">
      <c r="A29" s="130" t="s">
        <v>22</v>
      </c>
      <c r="B29" s="87">
        <f t="shared" si="0"/>
        <v>45957</v>
      </c>
      <c r="C29" s="88" t="str">
        <f>IF(Flytende!C301=0,"",Flytende!C301)</f>
        <v>V75M</v>
      </c>
      <c r="D29" s="88" t="str">
        <f>IF(Flytende!D301=0,"",Flytende!D301)</f>
        <v/>
      </c>
      <c r="E29" s="88" t="str">
        <f>IF(Flytende!E301=0,"",Flytende!E301)</f>
        <v/>
      </c>
      <c r="F29" s="88" t="str">
        <f>IF(Flytende!F301=0,"",Flytende!F301)</f>
        <v/>
      </c>
      <c r="G29" s="88" t="str">
        <f>IF(Flytende!G301=0,"",Flytende!G301)</f>
        <v/>
      </c>
      <c r="H29" s="88" t="str">
        <f>IF(Flytende!H301=0,"",Flytende!H301)</f>
        <v/>
      </c>
      <c r="I29" s="88" t="str">
        <f>IF(Flytende!I301=0,"",Flytende!I301)</f>
        <v/>
      </c>
      <c r="J29" s="88" t="str">
        <f>IF(Flytende!J301=0,"",Flytende!J301)</f>
        <v/>
      </c>
      <c r="K29" s="88" t="str">
        <f>IF(Flytende!K301=0,"",Flytende!K301)</f>
        <v/>
      </c>
      <c r="L29" s="88" t="str">
        <f>IF(Flytende!L301=0,"",Flytende!L301)</f>
        <v/>
      </c>
      <c r="M29" s="88" t="str">
        <f>IF(Flytende!M301=0,"",Flytende!M301)</f>
        <v/>
      </c>
    </row>
    <row r="30" spans="1:18" s="41" customFormat="1" x14ac:dyDescent="0.25">
      <c r="A30" s="135" t="s">
        <v>24</v>
      </c>
      <c r="B30" s="115">
        <f t="shared" si="0"/>
        <v>45958</v>
      </c>
      <c r="C30" s="144" t="str">
        <f>IF(Flytende!C302=0,"",Flytende!C302)</f>
        <v/>
      </c>
      <c r="D30" s="144" t="str">
        <f>IF(Flytende!D302=0,"",Flytende!D302)</f>
        <v/>
      </c>
      <c r="E30" s="144" t="str">
        <f>IF(Flytende!E302=0,"",Flytende!E302)</f>
        <v/>
      </c>
      <c r="F30" s="144" t="str">
        <f>IF(Flytende!F302=0,"",Flytende!F302)</f>
        <v/>
      </c>
      <c r="G30" s="144" t="str">
        <f>IF(Flytende!G302=0,"",Flytende!G302)</f>
        <v/>
      </c>
      <c r="H30" s="144" t="str">
        <f>IF(Flytende!H302=0,"",Flytende!H302)</f>
        <v/>
      </c>
      <c r="I30" s="144" t="str">
        <f>IF(Flytende!I302=0,"",Flytende!I302)</f>
        <v/>
      </c>
      <c r="J30" s="144" t="str">
        <f>IF(Flytende!J302=0,"",Flytende!J302)</f>
        <v/>
      </c>
      <c r="K30" s="144" t="str">
        <f>IF(Flytende!K302=0,"",Flytende!K302)</f>
        <v/>
      </c>
      <c r="L30" s="144" t="str">
        <f>IF(Flytende!L302=0,"",Flytende!L302)</f>
        <v/>
      </c>
      <c r="M30" s="144" t="str">
        <f>IF(Flytende!M302=0,"",Flytende!M302)</f>
        <v/>
      </c>
    </row>
    <row r="31" spans="1:18" s="41" customFormat="1" x14ac:dyDescent="0.25">
      <c r="A31" s="130" t="s">
        <v>11</v>
      </c>
      <c r="B31" s="87">
        <f t="shared" si="0"/>
        <v>45959</v>
      </c>
      <c r="C31" s="88" t="str">
        <f>IF(Flytende!C303=0,"",Flytende!C303)</f>
        <v/>
      </c>
      <c r="D31" s="88" t="str">
        <f>IF(Flytende!D303=0,"",Flytende!D303)</f>
        <v/>
      </c>
      <c r="E31" s="88" t="str">
        <f>IF(Flytende!E303=0,"",Flytende!E303)</f>
        <v/>
      </c>
      <c r="F31" s="88" t="str">
        <f>IF(Flytende!F303=0,"",Flytende!F303)</f>
        <v/>
      </c>
      <c r="G31" s="88" t="str">
        <f>IF(Flytende!G303=0,"",Flytende!G303)</f>
        <v/>
      </c>
      <c r="H31" s="88" t="str">
        <f>IF(Flytende!H303=0,"",Flytende!H303)</f>
        <v/>
      </c>
      <c r="I31" s="88" t="str">
        <f>IF(Flytende!I303=0,"",Flytende!I303)</f>
        <v/>
      </c>
      <c r="J31" s="88" t="str">
        <f>IF(Flytende!J303=0,"",Flytende!J303)</f>
        <v>V65</v>
      </c>
      <c r="K31" s="88" t="str">
        <f>IF(Flytende!K303=0,"",Flytende!K303)</f>
        <v/>
      </c>
      <c r="L31" s="88" t="str">
        <f>IF(Flytende!L303=0,"",Flytende!L303)</f>
        <v/>
      </c>
      <c r="M31" s="88" t="str">
        <f>IF(Flytende!M303=0,"",Flytende!M303)</f>
        <v/>
      </c>
    </row>
    <row r="32" spans="1:18" s="41" customFormat="1" x14ac:dyDescent="0.25">
      <c r="A32" s="130" t="s">
        <v>14</v>
      </c>
      <c r="B32" s="87">
        <f t="shared" si="0"/>
        <v>45960</v>
      </c>
      <c r="C32" s="88" t="str">
        <f>IF(Flytende!C304=0,"",Flytende!C304)</f>
        <v/>
      </c>
      <c r="D32" s="88" t="str">
        <f>IF(Flytende!D304=0,"",Flytende!D304)</f>
        <v/>
      </c>
      <c r="E32" s="88" t="str">
        <f>IF(Flytende!E304=0,"",Flytende!E304)</f>
        <v/>
      </c>
      <c r="F32" s="88" t="str">
        <f>IF(Flytende!F304=0,"",Flytende!F304)</f>
        <v>V65</v>
      </c>
      <c r="G32" s="88" t="str">
        <f>IF(Flytende!G304=0,"",Flytende!G304)</f>
        <v/>
      </c>
      <c r="H32" s="88" t="str">
        <f>IF(Flytende!H304=0,"",Flytende!H304)</f>
        <v/>
      </c>
      <c r="I32" s="88" t="str">
        <f>IF(Flytende!I304=0,"",Flytende!I304)</f>
        <v/>
      </c>
      <c r="J32" s="88" t="str">
        <f>IF(Flytende!J304=0,"",Flytende!J304)</f>
        <v/>
      </c>
      <c r="K32" s="88" t="str">
        <f>IF(Flytende!K304=0,"",Flytende!K304)</f>
        <v/>
      </c>
      <c r="L32" s="88" t="str">
        <f>IF(Flytende!L304=0,"",Flytende!L304)</f>
        <v/>
      </c>
      <c r="M32" s="88" t="str">
        <f>IF(Flytende!M304=0,"",Flytende!M304)</f>
        <v/>
      </c>
    </row>
    <row r="33" spans="1:13" s="41" customFormat="1" x14ac:dyDescent="0.25">
      <c r="A33" s="130" t="s">
        <v>16</v>
      </c>
      <c r="B33" s="87">
        <f t="shared" si="0"/>
        <v>45961</v>
      </c>
      <c r="C33" s="88" t="str">
        <f>IF(Flytende!C305=0,"",Flytende!C305)</f>
        <v>V85</v>
      </c>
      <c r="D33" s="88" t="str">
        <f>IF(Flytende!D305=0,"",Flytende!D305)</f>
        <v/>
      </c>
      <c r="E33" s="88" t="str">
        <f>IF(Flytende!E305=0,"",Flytende!E305)</f>
        <v/>
      </c>
      <c r="F33" s="88" t="str">
        <f>IF(Flytende!F305=0,"",Flytende!F305)</f>
        <v/>
      </c>
      <c r="G33" s="88" t="str">
        <f>IF(Flytende!G305=0,"",Flytende!G305)</f>
        <v/>
      </c>
      <c r="H33" s="88" t="str">
        <f>IF(Flytende!H305=0,"",Flytende!H305)</f>
        <v/>
      </c>
      <c r="I33" s="88" t="str">
        <f>IF(Flytende!I305=0,"",Flytende!I305)</f>
        <v/>
      </c>
      <c r="J33" s="88" t="str">
        <f>IF(Flytende!J305=0,"",Flytende!J305)</f>
        <v/>
      </c>
      <c r="K33" s="88" t="str">
        <f>IF(Flytende!K305=0,"",Flytende!K305)</f>
        <v/>
      </c>
      <c r="L33" s="88" t="str">
        <f>IF(Flytende!L305=0,"",Flytende!L305)</f>
        <v/>
      </c>
      <c r="M33" s="88" t="str">
        <f>IF(Flytende!M305=0,"",Flytende!M305)</f>
        <v/>
      </c>
    </row>
    <row r="34" spans="1:13" s="41" customFormat="1" x14ac:dyDescent="0.25">
      <c r="A34" s="59"/>
      <c r="B34" s="58"/>
    </row>
    <row r="35" spans="1:13" s="41" customFormat="1" x14ac:dyDescent="0.25">
      <c r="A35" s="60"/>
      <c r="B35" s="60"/>
    </row>
    <row r="36" spans="1:13" customFormat="1" ht="14.1" customHeight="1" x14ac:dyDescent="0.25">
      <c r="A36" s="60" t="s">
        <v>384</v>
      </c>
      <c r="B36" s="62"/>
      <c r="C36" s="23">
        <f t="shared" ref="C36:M36" si="1">SUM(C37:C47)</f>
        <v>6</v>
      </c>
      <c r="D36" s="23">
        <f t="shared" si="1"/>
        <v>2</v>
      </c>
      <c r="E36" s="23">
        <f t="shared" si="1"/>
        <v>2</v>
      </c>
      <c r="F36" s="23">
        <f t="shared" si="1"/>
        <v>3</v>
      </c>
      <c r="G36" s="23">
        <f t="shared" si="1"/>
        <v>3</v>
      </c>
      <c r="H36" s="23">
        <f t="shared" si="1"/>
        <v>2</v>
      </c>
      <c r="I36" s="23">
        <f t="shared" si="1"/>
        <v>3</v>
      </c>
      <c r="J36" s="23">
        <f t="shared" si="1"/>
        <v>3</v>
      </c>
      <c r="K36" s="23">
        <f t="shared" si="1"/>
        <v>4</v>
      </c>
      <c r="L36" s="23">
        <f t="shared" si="1"/>
        <v>2</v>
      </c>
      <c r="M36" s="23">
        <f t="shared" si="1"/>
        <v>4</v>
      </c>
    </row>
    <row r="37" spans="1:13" customFormat="1" ht="14.1" customHeight="1" x14ac:dyDescent="0.25">
      <c r="A37" s="60" t="s">
        <v>387</v>
      </c>
      <c r="B37" s="60"/>
      <c r="C37" s="7">
        <f>COUNTIF($C$3:$C$33,"V75")</f>
        <v>1</v>
      </c>
      <c r="D37" s="7">
        <f>COUNTIF($D$3:$D$33,"V75")</f>
        <v>1</v>
      </c>
      <c r="E37" s="7">
        <f>COUNTIF($E$3:$E$33,"V75")</f>
        <v>0</v>
      </c>
      <c r="F37" s="7">
        <f>COUNTIF($F$3:$F$33,"V75")</f>
        <v>0</v>
      </c>
      <c r="G37" s="7">
        <f>COUNTIF($G$3:$G$33,"V75")</f>
        <v>0</v>
      </c>
      <c r="H37" s="7">
        <f>COUNTIF($H$3:$H$33,"V75")</f>
        <v>1</v>
      </c>
      <c r="I37" s="7">
        <f>COUNTIF($I$3:$I$33,"V75")</f>
        <v>0</v>
      </c>
      <c r="J37" s="7">
        <f>COUNTIF($J$3:$J$33,"V75")</f>
        <v>1</v>
      </c>
      <c r="K37" s="7">
        <f>COUNTIF($K$3:$K$33,"V75")</f>
        <v>0</v>
      </c>
      <c r="L37" s="7">
        <f>COUNTIF($L$3:$L$33,"V75")</f>
        <v>0</v>
      </c>
      <c r="M37" s="7">
        <f>COUNTIF($M$3:$M$33,"V75")</f>
        <v>0</v>
      </c>
    </row>
    <row r="38" spans="1:13" customFormat="1" ht="14.1" customHeight="1" x14ac:dyDescent="0.25">
      <c r="A38" s="60" t="s">
        <v>434</v>
      </c>
      <c r="B38" s="60"/>
      <c r="C38" s="7">
        <f>COUNTIF($C$3:$C$33,"V85")</f>
        <v>1</v>
      </c>
      <c r="D38" s="7">
        <f>COUNTIF($D$3:$D$33,"V85")</f>
        <v>0</v>
      </c>
      <c r="E38" s="7">
        <f>COUNTIF($E$3:$E$33,"V85")</f>
        <v>0</v>
      </c>
      <c r="F38" s="7">
        <f>COUNTIF($F$3:$F$33,"V85")</f>
        <v>0</v>
      </c>
      <c r="G38" s="7">
        <f>COUNTIF($G$3:$G$33,"V85")</f>
        <v>0</v>
      </c>
      <c r="H38" s="7">
        <f>COUNTIF($H$3:$H$33,"V85")</f>
        <v>0</v>
      </c>
      <c r="I38" s="7">
        <f>COUNTIF($I$3:$I$33,"V85")</f>
        <v>0</v>
      </c>
      <c r="J38" s="7">
        <f>COUNTIF($J$3:$J$33,"V85")</f>
        <v>0</v>
      </c>
      <c r="K38" s="7">
        <f>COUNTIF($K$3:$K$33,"V85")</f>
        <v>0</v>
      </c>
      <c r="L38" s="7">
        <f>COUNTIF($L$3:$L$33,"V85")</f>
        <v>0</v>
      </c>
      <c r="M38" s="7">
        <f>COUNTIF($M$3:$M$33,"V85")</f>
        <v>0</v>
      </c>
    </row>
    <row r="39" spans="1:13" customFormat="1" ht="14.1" customHeight="1" x14ac:dyDescent="0.25">
      <c r="A39" s="60" t="s">
        <v>388</v>
      </c>
      <c r="B39" s="60"/>
      <c r="C39" s="7">
        <f>COUNTIF($C$3:$C$33,"V75M")</f>
        <v>3</v>
      </c>
      <c r="D39" s="7">
        <f>COUNTIF($D$3:$D$33,"V75M")</f>
        <v>0</v>
      </c>
      <c r="E39" s="7">
        <f>COUNTIF($E$3:$E$33,"V75M")</f>
        <v>0</v>
      </c>
      <c r="F39" s="7">
        <f>COUNTIF($F$3:$F$33,"V75M")</f>
        <v>0</v>
      </c>
      <c r="G39" s="7">
        <f>COUNTIF($G$3:$G$33,"V75M")</f>
        <v>0</v>
      </c>
      <c r="H39" s="7">
        <f>COUNTIF($H$3:$H$33,"V75M")</f>
        <v>0</v>
      </c>
      <c r="I39" s="7">
        <f>COUNTIF($I$3:$I$33,"V75M")</f>
        <v>0</v>
      </c>
      <c r="J39" s="7">
        <f>COUNTIF($J$3:$J$33,"V75M")</f>
        <v>0</v>
      </c>
      <c r="K39" s="7">
        <f>COUNTIF($K$3:$K$33,"V75M")</f>
        <v>0</v>
      </c>
      <c r="L39" s="7">
        <f>COUNTIF($L$3:$L$33,"V75M")</f>
        <v>0</v>
      </c>
      <c r="M39" s="7">
        <f>COUNTIF($M$3:$M$33,"V75M")</f>
        <v>0</v>
      </c>
    </row>
    <row r="40" spans="1:13" customFormat="1" ht="14.1" customHeight="1" x14ac:dyDescent="0.25">
      <c r="A40" s="60" t="s">
        <v>13</v>
      </c>
      <c r="B40" s="60"/>
      <c r="C40" s="7">
        <f>COUNTIF($C$3:$C$33,"V65")</f>
        <v>0</v>
      </c>
      <c r="D40" s="7">
        <f>COUNTIF($D$3:$D$33,"V65")</f>
        <v>1</v>
      </c>
      <c r="E40" s="7">
        <f>COUNTIF($E$3:$E$33,"V65")</f>
        <v>2</v>
      </c>
      <c r="F40" s="7">
        <f>COUNTIF($F$3:$F$33,"V65")</f>
        <v>2</v>
      </c>
      <c r="G40" s="7">
        <f>COUNTIF($G$3:$G$33,"V65")</f>
        <v>3</v>
      </c>
      <c r="H40" s="7">
        <f>COUNTIF($H$3:$H$33,"V65")</f>
        <v>1</v>
      </c>
      <c r="I40" s="7">
        <f>COUNTIF($I$3:$I$33,"V65")</f>
        <v>3</v>
      </c>
      <c r="J40" s="7">
        <f>COUNTIF($J$3:$J$33,"V65")</f>
        <v>2</v>
      </c>
      <c r="K40" s="7">
        <f>COUNTIF($K$3:$K$33,"V65")</f>
        <v>4</v>
      </c>
      <c r="L40" s="7">
        <f>COUNTIF($L$3:$L$33,"V65")</f>
        <v>0</v>
      </c>
      <c r="M40" s="7">
        <f>COUNTIF($M$3:$M$33,"V65")</f>
        <v>2</v>
      </c>
    </row>
    <row r="41" spans="1:13" customFormat="1" ht="14.1" customHeight="1" x14ac:dyDescent="0.25">
      <c r="A41" s="60" t="s">
        <v>389</v>
      </c>
      <c r="B41" s="60"/>
      <c r="C41" s="7">
        <f>COUNTIF($C$3:$C$33,"V65L")</f>
        <v>0</v>
      </c>
      <c r="D41" s="7">
        <f>COUNTIF($D$3:$D$33,"V65L")</f>
        <v>0</v>
      </c>
      <c r="E41" s="7">
        <f>COUNTIF($E$3:$E$33,"V65L")</f>
        <v>0</v>
      </c>
      <c r="F41" s="7">
        <f>COUNTIF($F$3:$F$33,"V65L")</f>
        <v>0</v>
      </c>
      <c r="G41" s="7">
        <f>COUNTIF($G$3:$G$33,"V65L")</f>
        <v>0</v>
      </c>
      <c r="H41" s="7">
        <f>COUNTIF($H$3:$H$33,"V65L")</f>
        <v>0</v>
      </c>
      <c r="I41" s="7">
        <f>COUNTIF($I$3:$I$33,"V65L")</f>
        <v>0</v>
      </c>
      <c r="J41" s="7">
        <f>COUNTIF($J$3:$J$33,"V65L")</f>
        <v>0</v>
      </c>
      <c r="K41" s="7">
        <f>COUNTIF($K$3:$K$33,"V65L")</f>
        <v>0</v>
      </c>
      <c r="L41" s="7">
        <f>COUNTIF($L$3:$L$33,"V65L")</f>
        <v>0</v>
      </c>
      <c r="M41" s="7">
        <f>COUNTIF($M$3:$M$33,"V65L")</f>
        <v>0</v>
      </c>
    </row>
    <row r="42" spans="1:13" customFormat="1" ht="14.1" customHeight="1" x14ac:dyDescent="0.25">
      <c r="A42" s="60" t="s">
        <v>390</v>
      </c>
      <c r="B42" s="60"/>
      <c r="C42" s="7">
        <f>COUNTIF($C$3:$C$33,"V64")</f>
        <v>0</v>
      </c>
      <c r="D42" s="7">
        <f>COUNTIF($D$3:$D$33,"V64")</f>
        <v>0</v>
      </c>
      <c r="E42" s="7">
        <f>COUNTIF($E$3:$E$33,"V64")</f>
        <v>0</v>
      </c>
      <c r="F42" s="7">
        <f>COUNTIF($F$3:$F$33,"V64")</f>
        <v>0</v>
      </c>
      <c r="G42" s="7">
        <f>COUNTIF($G$3:$G$33,"V64")</f>
        <v>0</v>
      </c>
      <c r="H42" s="7">
        <f>COUNTIF($H$3:$H$33,"V64")</f>
        <v>0</v>
      </c>
      <c r="I42" s="7">
        <f>COUNTIF($I$3:$I$33,"V64")</f>
        <v>0</v>
      </c>
      <c r="J42" s="7">
        <f>COUNTIF($J$3:$J$33,"V64")</f>
        <v>0</v>
      </c>
      <c r="K42" s="7">
        <f>COUNTIF($K$3:$K$33,"V64")</f>
        <v>0</v>
      </c>
      <c r="L42" s="7">
        <f>COUNTIF($L$3:$L$33,"V64")</f>
        <v>0</v>
      </c>
      <c r="M42" s="7">
        <f>COUNTIF($M$3:$M$33,"V64")</f>
        <v>1</v>
      </c>
    </row>
    <row r="43" spans="1:13" customFormat="1" ht="14.1" customHeight="1" x14ac:dyDescent="0.25">
      <c r="A43" s="60" t="s">
        <v>391</v>
      </c>
      <c r="B43" s="60"/>
      <c r="C43" s="7">
        <f>COUNTIF($C$3:$C$33,"V86")</f>
        <v>1</v>
      </c>
      <c r="D43" s="7">
        <f>COUNTIF($D$3:$D$33,"V86")</f>
        <v>0</v>
      </c>
      <c r="E43" s="7">
        <f>COUNTIF($E$3:$E$33,"V86")</f>
        <v>0</v>
      </c>
      <c r="F43" s="7">
        <f>COUNTIF($F$3:$F$33,"V86")</f>
        <v>0</v>
      </c>
      <c r="G43" s="7">
        <f>COUNTIF($G$3:$G$33,"V86")</f>
        <v>0</v>
      </c>
      <c r="H43" s="7">
        <f>COUNTIF($H$3:$H$33,"V86")</f>
        <v>0</v>
      </c>
      <c r="I43" s="7">
        <f>COUNTIF($I$3:$I$33,"V86")</f>
        <v>0</v>
      </c>
      <c r="J43" s="7">
        <f>COUNTIF($J$3:$J$33,"V86")</f>
        <v>0</v>
      </c>
      <c r="K43" s="7">
        <f>COUNTIF($K$3:$K$33,"V86")</f>
        <v>0</v>
      </c>
      <c r="L43" s="7">
        <f>COUNTIF($L$3:$L$33,"V86")</f>
        <v>0</v>
      </c>
      <c r="M43" s="7">
        <f>COUNTIF($M$3:$M$33,"V86")</f>
        <v>0</v>
      </c>
    </row>
    <row r="44" spans="1:13" customFormat="1" ht="14.1" customHeight="1" x14ac:dyDescent="0.25">
      <c r="A44" s="60" t="s">
        <v>392</v>
      </c>
      <c r="B44" s="60"/>
      <c r="C44" s="7">
        <f>COUNTIF($C$3:$C$33,"L")</f>
        <v>0</v>
      </c>
      <c r="D44" s="7">
        <f>COUNTIF($D$3:$D$33,"L")</f>
        <v>0</v>
      </c>
      <c r="E44" s="7">
        <f>COUNTIF($E$3:$E$33,"L")</f>
        <v>0</v>
      </c>
      <c r="F44" s="7">
        <f>COUNTIF($F$3:$F$33,"L")</f>
        <v>0</v>
      </c>
      <c r="G44" s="7">
        <f>COUNTIF($G$3:$G$33,"L")</f>
        <v>0</v>
      </c>
      <c r="H44" s="7">
        <f>COUNTIF($H$3:$H$33,"L")</f>
        <v>0</v>
      </c>
      <c r="I44" s="7">
        <f>COUNTIF($I$3:$I$33,"L")</f>
        <v>0</v>
      </c>
      <c r="J44" s="7">
        <f>COUNTIF($J$3:$J$33,"L")</f>
        <v>0</v>
      </c>
      <c r="K44" s="7">
        <f>COUNTIF($K$3:$K$33,"L")</f>
        <v>0</v>
      </c>
      <c r="L44" s="7">
        <f>COUNTIF($L$3:$L$33,"L")</f>
        <v>0</v>
      </c>
      <c r="M44" s="7">
        <f>COUNTIF($M$3:$M$33,"L")</f>
        <v>0</v>
      </c>
    </row>
    <row r="45" spans="1:13" customFormat="1" ht="14.1" customHeight="1" x14ac:dyDescent="0.25">
      <c r="A45" s="60" t="s">
        <v>393</v>
      </c>
      <c r="B45" s="60"/>
      <c r="C45" s="7">
        <f>COUNTIF($C$3:$C$33,"SL")</f>
        <v>0</v>
      </c>
      <c r="D45" s="7">
        <f>COUNTIF($D$3:$D$33,"SL")</f>
        <v>0</v>
      </c>
      <c r="E45" s="7">
        <f>COUNTIF($E$3:$E$33,"SL")</f>
        <v>0</v>
      </c>
      <c r="F45" s="7">
        <f>COUNTIF($F$3:$F$33,"SL")</f>
        <v>0</v>
      </c>
      <c r="G45" s="7">
        <f>COUNTIF($G$3:$G$33,"SL")</f>
        <v>0</v>
      </c>
      <c r="H45" s="7">
        <f>COUNTIF($H$3:$H$33,"SL")</f>
        <v>0</v>
      </c>
      <c r="I45" s="7">
        <f>COUNTIF($I$3:$I$33,"SL")</f>
        <v>0</v>
      </c>
      <c r="J45" s="7">
        <f>COUNTIF($J$3:$J$33,"SL")</f>
        <v>0</v>
      </c>
      <c r="K45" s="7">
        <f>COUNTIF($K$3:$K$33,"SL")</f>
        <v>0</v>
      </c>
      <c r="L45" s="7">
        <f>COUNTIF($L$3:$L$33,"SL")</f>
        <v>0</v>
      </c>
      <c r="M45" s="7">
        <f>COUNTIF($M$3:$M$33,"SL")</f>
        <v>0</v>
      </c>
    </row>
    <row r="46" spans="1:13" customFormat="1" ht="14.1" customHeight="1" x14ac:dyDescent="0.25">
      <c r="A46" s="60" t="s">
        <v>394</v>
      </c>
      <c r="B46" s="60"/>
      <c r="C46" s="7">
        <f>COUNTIF($C$3:$C$33,"FL")</f>
        <v>0</v>
      </c>
      <c r="D46" s="7">
        <f>COUNTIF($D$3:$D$33,"FL")</f>
        <v>0</v>
      </c>
      <c r="E46" s="7">
        <f>COUNTIF($E$3:$E$33,"FL")</f>
        <v>0</v>
      </c>
      <c r="F46" s="7">
        <f>COUNTIF($F$3:$F$33,"FL")</f>
        <v>1</v>
      </c>
      <c r="G46" s="7">
        <f>COUNTIF($G$3:$G$33,"FL")</f>
        <v>0</v>
      </c>
      <c r="H46" s="7">
        <f>COUNTIF($H$3:$H$33,"FL")</f>
        <v>0</v>
      </c>
      <c r="I46" s="7">
        <f>COUNTIF($I$3:$I$33,"FL")</f>
        <v>0</v>
      </c>
      <c r="J46" s="7">
        <f>COUNTIF($J$3:$J$33,"FL")</f>
        <v>0</v>
      </c>
      <c r="K46" s="7">
        <f>COUNTIF($K$3:$K$33,"FL")</f>
        <v>0</v>
      </c>
      <c r="L46" s="7">
        <f>COUNTIF($L$3:$L$33,"FL")</f>
        <v>0</v>
      </c>
      <c r="M46" s="7">
        <f>COUNTIF($M$3:$M$33,"FL")</f>
        <v>0</v>
      </c>
    </row>
    <row r="47" spans="1:13" customFormat="1" ht="14.1" customHeight="1" x14ac:dyDescent="0.25">
      <c r="A47" s="60" t="s">
        <v>395</v>
      </c>
      <c r="B47" s="60"/>
      <c r="C47" s="7">
        <f>COUNTIF($C$3:$C$33,"X")</f>
        <v>0</v>
      </c>
      <c r="D47" s="7">
        <f>COUNTIF($D$3:$D$33,"X")</f>
        <v>0</v>
      </c>
      <c r="E47" s="7">
        <f>COUNTIF($E$3:$E$33,"X")</f>
        <v>0</v>
      </c>
      <c r="F47" s="7">
        <f>COUNTIF($F$3:$F$33,"X")</f>
        <v>0</v>
      </c>
      <c r="G47" s="7">
        <f>COUNTIF($G$3:$G$33,"X")</f>
        <v>0</v>
      </c>
      <c r="H47" s="7">
        <f>COUNTIF($H$3:$H$33,"X")</f>
        <v>0</v>
      </c>
      <c r="I47" s="7">
        <f>COUNTIF($I$3:$I$33,"X")</f>
        <v>0</v>
      </c>
      <c r="J47" s="7">
        <f>COUNTIF($J$3:$J$33,"X")</f>
        <v>0</v>
      </c>
      <c r="K47" s="7">
        <f>COUNTIF($K$3:$K$33,"X")</f>
        <v>0</v>
      </c>
      <c r="L47" s="7">
        <f>COUNTIF($L$3:$L$33,"X")</f>
        <v>2</v>
      </c>
      <c r="M47" s="7">
        <f>COUNTIF($M$3:$M$33,"X")</f>
        <v>1</v>
      </c>
    </row>
    <row r="48" spans="1:13" ht="14.1" customHeight="1" x14ac:dyDescent="0.25">
      <c r="A48" s="57"/>
      <c r="B48" s="60"/>
    </row>
    <row r="49" spans="1:2" ht="14.1" customHeight="1" x14ac:dyDescent="0.25">
      <c r="A49" s="60"/>
      <c r="B49" s="60"/>
    </row>
    <row r="50" spans="1:2" ht="14.1" customHeight="1" x14ac:dyDescent="0.25">
      <c r="A50" s="60"/>
      <c r="B50" s="60"/>
    </row>
    <row r="51" spans="1:2" ht="15" customHeight="1" x14ac:dyDescent="0.25">
      <c r="A51" s="60"/>
      <c r="B51" s="62"/>
    </row>
    <row r="52" spans="1:2" ht="15" customHeight="1" x14ac:dyDescent="0.25">
      <c r="A52" s="60"/>
      <c r="B52" s="62"/>
    </row>
  </sheetData>
  <printOptions gridLines="1" gridLinesSet="0"/>
  <pageMargins left="0.78740157499999996" right="0.78740157499999996" top="0.984251969" bottom="0.984251969" header="0.5" footer="0.5"/>
  <pageSetup paperSize="9" scale="6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48"/>
  <sheetViews>
    <sheetView zoomScaleNormal="100" workbookViewId="0">
      <pane ySplit="2" topLeftCell="A3" activePane="bottomLeft" state="frozen"/>
      <selection activeCell="O34" sqref="O34"/>
      <selection pane="bottomLeft" activeCell="N1" sqref="N1:N1048576"/>
    </sheetView>
  </sheetViews>
  <sheetFormatPr baseColWidth="10" defaultColWidth="9.33203125" defaultRowHeight="13.2" x14ac:dyDescent="0.25"/>
  <cols>
    <col min="1" max="1" width="14.6640625" style="22" customWidth="1"/>
    <col min="2" max="2" width="8.6640625" style="20" customWidth="1"/>
    <col min="3" max="13" width="8.6640625" style="7" customWidth="1"/>
    <col min="14" max="14" width="12.6640625" style="8" customWidth="1"/>
    <col min="15" max="15" width="9.33203125" style="8" customWidth="1"/>
    <col min="16" max="16384" width="9.33203125" style="8"/>
  </cols>
  <sheetData>
    <row r="1" spans="1:13" x14ac:dyDescent="0.25">
      <c r="A1" s="61" t="s">
        <v>429</v>
      </c>
      <c r="B1" s="60"/>
    </row>
    <row r="2" spans="1:13" s="2" customFormat="1" ht="13.5" customHeight="1" x14ac:dyDescent="0.25">
      <c r="A2" s="61"/>
      <c r="B2" s="62"/>
      <c r="C2" s="39" t="s">
        <v>0</v>
      </c>
      <c r="D2" s="39" t="s">
        <v>1</v>
      </c>
      <c r="E2" s="39" t="s">
        <v>2</v>
      </c>
      <c r="F2" s="39" t="s">
        <v>3</v>
      </c>
      <c r="G2" s="39" t="s">
        <v>4</v>
      </c>
      <c r="H2" s="39" t="s">
        <v>5</v>
      </c>
      <c r="I2" s="39" t="s">
        <v>6</v>
      </c>
      <c r="J2" s="39" t="s">
        <v>7</v>
      </c>
      <c r="K2" s="39" t="s">
        <v>8</v>
      </c>
      <c r="L2" s="39" t="s">
        <v>9</v>
      </c>
      <c r="M2" s="39" t="s">
        <v>10</v>
      </c>
    </row>
    <row r="3" spans="1:13" s="41" customFormat="1" x14ac:dyDescent="0.25">
      <c r="A3" s="130" t="s">
        <v>22</v>
      </c>
      <c r="B3" s="87">
        <v>45901</v>
      </c>
      <c r="C3" s="88" t="str">
        <f>IF(Flytende!C245=0,"",Flytende!C245)</f>
        <v>V75M</v>
      </c>
      <c r="D3" s="88" t="str">
        <f>IF(Flytende!D245=0,"",Flytende!D245)</f>
        <v/>
      </c>
      <c r="E3" s="88" t="str">
        <f>IF(Flytende!E245=0,"",Flytende!E245)</f>
        <v/>
      </c>
      <c r="F3" s="88" t="str">
        <f>IF(Flytende!F245=0,"",Flytende!F245)</f>
        <v/>
      </c>
      <c r="G3" s="88" t="str">
        <f>IF(Flytende!G245=0,"",Flytende!G245)</f>
        <v/>
      </c>
      <c r="H3" s="88" t="str">
        <f>IF(Flytende!H245=0,"",Flytende!H245)</f>
        <v/>
      </c>
      <c r="I3" s="88" t="str">
        <f>IF(Flytende!I245=0,"",Flytende!I245)</f>
        <v/>
      </c>
      <c r="J3" s="88" t="str">
        <f>IF(Flytende!J245=0,"",Flytende!J245)</f>
        <v/>
      </c>
      <c r="K3" s="88" t="str">
        <f>IF(Flytende!K245=0,"",Flytende!K245)</f>
        <v/>
      </c>
      <c r="L3" s="88" t="str">
        <f>IF(Flytende!L245=0,"",Flytende!L245)</f>
        <v/>
      </c>
      <c r="M3" s="88" t="str">
        <f>IF(Flytende!M245=0,"",Flytende!M245)</f>
        <v/>
      </c>
    </row>
    <row r="4" spans="1:13" s="41" customFormat="1" x14ac:dyDescent="0.25">
      <c r="A4" s="135" t="s">
        <v>24</v>
      </c>
      <c r="B4" s="115">
        <f t="shared" ref="B4:B32" si="0">B3+1</f>
        <v>45902</v>
      </c>
      <c r="C4" s="144" t="str">
        <f>IF(Flytende!C246=0,"",Flytende!C246)</f>
        <v/>
      </c>
      <c r="D4" s="144" t="str">
        <f>IF(Flytende!D246=0,"",Flytende!D246)</f>
        <v/>
      </c>
      <c r="E4" s="144" t="str">
        <f>IF(Flytende!E246=0,"",Flytende!E246)</f>
        <v/>
      </c>
      <c r="F4" s="144" t="str">
        <f>IF(Flytende!F246=0,"",Flytende!F246)</f>
        <v/>
      </c>
      <c r="G4" s="144" t="str">
        <f>IF(Flytende!G246=0,"",Flytende!G246)</f>
        <v/>
      </c>
      <c r="H4" s="144" t="str">
        <f>IF(Flytende!H246=0,"",Flytende!H246)</f>
        <v/>
      </c>
      <c r="I4" s="144" t="str">
        <f>IF(Flytende!I246=0,"",Flytende!I246)</f>
        <v/>
      </c>
      <c r="J4" s="144" t="str">
        <f>IF(Flytende!J246=0,"",Flytende!J246)</f>
        <v/>
      </c>
      <c r="K4" s="144" t="str">
        <f>IF(Flytende!K246=0,"",Flytende!K246)</f>
        <v/>
      </c>
      <c r="L4" s="144" t="str">
        <f>IF(Flytende!L246=0,"",Flytende!L246)</f>
        <v/>
      </c>
      <c r="M4" s="88" t="str">
        <f>IF(Flytende!M246=0,"",Flytende!M246)</f>
        <v>SL</v>
      </c>
    </row>
    <row r="5" spans="1:13" s="41" customFormat="1" x14ac:dyDescent="0.25">
      <c r="A5" s="130" t="s">
        <v>11</v>
      </c>
      <c r="B5" s="87">
        <f t="shared" si="0"/>
        <v>45903</v>
      </c>
      <c r="C5" s="88" t="str">
        <f>IF(Flytende!C247=0,"",Flytende!C247)</f>
        <v/>
      </c>
      <c r="D5" s="88" t="str">
        <f>IF(Flytende!D247=0,"",Flytende!D247)</f>
        <v>V65</v>
      </c>
      <c r="E5" s="88" t="str">
        <f>IF(Flytende!E247=0,"",Flytende!E247)</f>
        <v/>
      </c>
      <c r="F5" s="88" t="str">
        <f>IF(Flytende!F247=0,"",Flytende!F247)</f>
        <v/>
      </c>
      <c r="G5" s="88" t="str">
        <f>IF(Flytende!G247=0,"",Flytende!G247)</f>
        <v/>
      </c>
      <c r="H5" s="88" t="str">
        <f>IF(Flytende!H247=0,"",Flytende!H247)</f>
        <v/>
      </c>
      <c r="I5" s="88" t="str">
        <f>IF(Flytende!I247=0,"",Flytende!I247)</f>
        <v/>
      </c>
      <c r="J5" s="88" t="str">
        <f>IF(Flytende!J247=0,"",Flytende!J247)</f>
        <v/>
      </c>
      <c r="K5" s="88" t="str">
        <f>IF(Flytende!K247=0,"",Flytende!K247)</f>
        <v/>
      </c>
      <c r="L5" s="88" t="str">
        <f>IF(Flytende!L247=0,"",Flytende!L247)</f>
        <v/>
      </c>
      <c r="M5" s="88" t="str">
        <f>IF(Flytende!M247=0,"",Flytende!M247)</f>
        <v/>
      </c>
    </row>
    <row r="6" spans="1:13" s="41" customFormat="1" x14ac:dyDescent="0.25">
      <c r="A6" s="130" t="s">
        <v>14</v>
      </c>
      <c r="B6" s="87">
        <f t="shared" si="0"/>
        <v>45904</v>
      </c>
      <c r="C6" s="88" t="str">
        <f>IF(Flytende!C248=0,"",Flytende!C248)</f>
        <v/>
      </c>
      <c r="D6" s="88" t="str">
        <f>IF(Flytende!D248=0,"",Flytende!D248)</f>
        <v/>
      </c>
      <c r="E6" s="88" t="str">
        <f>IF(Flytende!E248=0,"",Flytende!E248)</f>
        <v/>
      </c>
      <c r="F6" s="88" t="str">
        <f>IF(Flytende!F248=0,"",Flytende!F248)</f>
        <v>V65</v>
      </c>
      <c r="G6" s="88" t="str">
        <f>IF(Flytende!G248=0,"",Flytende!G248)</f>
        <v/>
      </c>
      <c r="H6" s="88" t="str">
        <f>IF(Flytende!H248=0,"",Flytende!H248)</f>
        <v/>
      </c>
      <c r="I6" s="88" t="str">
        <f>IF(Flytende!I248=0,"",Flytende!I248)</f>
        <v/>
      </c>
      <c r="J6" s="88" t="str">
        <f>IF(Flytende!J248=0,"",Flytende!J248)</f>
        <v/>
      </c>
      <c r="K6" s="88" t="str">
        <f>IF(Flytende!K248=0,"",Flytende!K248)</f>
        <v/>
      </c>
      <c r="L6" s="88" t="str">
        <f>IF(Flytende!L248=0,"",Flytende!L248)</f>
        <v/>
      </c>
      <c r="M6" s="89" t="str">
        <f>IF(Flytende!M248=0,"",Flytende!M248)</f>
        <v/>
      </c>
    </row>
    <row r="7" spans="1:13" s="41" customFormat="1" x14ac:dyDescent="0.25">
      <c r="A7" s="130" t="s">
        <v>16</v>
      </c>
      <c r="B7" s="87">
        <f t="shared" si="0"/>
        <v>45905</v>
      </c>
      <c r="C7" s="88" t="str">
        <f>IF(Flytende!C249=0,"",Flytende!C249)</f>
        <v/>
      </c>
      <c r="D7" s="88" t="str">
        <f>IF(Flytende!D249=0,"",Flytende!D249)</f>
        <v/>
      </c>
      <c r="E7" s="88" t="str">
        <f>IF(Flytende!E249=0,"",Flytende!E249)</f>
        <v/>
      </c>
      <c r="F7" s="88" t="str">
        <f>IF(Flytende!F249=0,"",Flytende!F249)</f>
        <v/>
      </c>
      <c r="G7" s="88" t="str">
        <f>IF(Flytende!G249=0,"",Flytende!G249)</f>
        <v/>
      </c>
      <c r="H7" s="88" t="str">
        <f>IF(Flytende!H249=0,"",Flytende!H249)</f>
        <v/>
      </c>
      <c r="I7" s="88" t="str">
        <f>IF(Flytende!I249=0,"",Flytende!I249)</f>
        <v/>
      </c>
      <c r="J7" s="88" t="str">
        <f>IF(Flytende!J249=0,"",Flytende!J249)</f>
        <v>V75</v>
      </c>
      <c r="K7" s="88" t="str">
        <f>IF(Flytende!K249=0,"",Flytende!K249)</f>
        <v/>
      </c>
      <c r="L7" s="88" t="str">
        <f>IF(Flytende!L249=0,"",Flytende!L249)</f>
        <v/>
      </c>
      <c r="M7" s="88" t="str">
        <f>IF(Flytende!M249=0,"",Flytende!M249)</f>
        <v/>
      </c>
    </row>
    <row r="8" spans="1:13" s="41" customFormat="1" ht="13.95" customHeight="1" thickBot="1" x14ac:dyDescent="0.3">
      <c r="A8" s="122" t="s">
        <v>18</v>
      </c>
      <c r="B8" s="123">
        <f t="shared" si="0"/>
        <v>45906</v>
      </c>
      <c r="C8" s="102" t="str">
        <f>IF(Flytende!C250=0,"",Flytende!C250)</f>
        <v/>
      </c>
      <c r="D8" s="102" t="str">
        <f>IF(Flytende!D250=0,"",Flytende!D250)</f>
        <v/>
      </c>
      <c r="E8" s="102" t="str">
        <f>IF(Flytende!E250=0,"",Flytende!E250)</f>
        <v>V65</v>
      </c>
      <c r="F8" s="102" t="str">
        <f>IF(Flytende!F250=0,"",Flytende!F250)</f>
        <v/>
      </c>
      <c r="G8" s="102" t="str">
        <f>IF(Flytende!G250=0,"",Flytende!G250)</f>
        <v/>
      </c>
      <c r="H8" s="102" t="str">
        <f>IF(Flytende!H250=0,"",Flytende!H250)</f>
        <v/>
      </c>
      <c r="I8" s="102" t="str">
        <f>IF(Flytende!I250=0,"",Flytende!I250)</f>
        <v/>
      </c>
      <c r="J8" s="102" t="str">
        <f>IF(Flytende!J250=0,"",Flytende!J250)</f>
        <v/>
      </c>
      <c r="K8" s="102" t="str">
        <f>IF(Flytende!K250=0,"",Flytende!K250)</f>
        <v/>
      </c>
      <c r="L8" s="102" t="str">
        <f>IF(Flytende!L250=0,"",Flytende!L250)</f>
        <v/>
      </c>
      <c r="M8" s="102" t="str">
        <f>IF(Flytende!M250=0,"",Flytende!M250)</f>
        <v/>
      </c>
    </row>
    <row r="9" spans="1:13" s="41" customFormat="1" x14ac:dyDescent="0.25">
      <c r="A9" s="152" t="s">
        <v>20</v>
      </c>
      <c r="B9" s="126">
        <f t="shared" si="0"/>
        <v>45907</v>
      </c>
      <c r="C9" s="209" t="str">
        <f>IF(Flytende!C251=0,"",Flytende!C251)</f>
        <v/>
      </c>
      <c r="D9" s="209" t="str">
        <f>IF(Flytende!D251=0,"",Flytende!D251)</f>
        <v/>
      </c>
      <c r="E9" s="209" t="str">
        <f>IF(Flytende!E251=0,"",Flytende!E251)</f>
        <v/>
      </c>
      <c r="F9" s="209" t="str">
        <f>IF(Flytende!F251=0,"",Flytende!F251)</f>
        <v/>
      </c>
      <c r="G9" s="209" t="str">
        <f>IF(Flytende!G251=0,"",Flytende!G251)</f>
        <v/>
      </c>
      <c r="H9" s="209" t="str">
        <f>IF(Flytende!H251=0,"",Flytende!H251)</f>
        <v/>
      </c>
      <c r="I9" s="209" t="str">
        <f>IF(Flytende!I251=0,"",Flytende!I251)</f>
        <v>V65</v>
      </c>
      <c r="J9" s="209" t="str">
        <f>IF(Flytende!J251=0,"",Flytende!J251)</f>
        <v/>
      </c>
      <c r="K9" s="209" t="str">
        <f>IF(Flytende!K251=0,"",Flytende!K251)</f>
        <v>FL</v>
      </c>
      <c r="L9" s="209" t="str">
        <f>IF(Flytende!L251=0,"",Flytende!L251)</f>
        <v/>
      </c>
      <c r="M9" s="209" t="str">
        <f>IF(Flytende!M251=0,"",Flytende!M251)</f>
        <v/>
      </c>
    </row>
    <row r="10" spans="1:13" s="41" customFormat="1" x14ac:dyDescent="0.25">
      <c r="A10" s="130" t="s">
        <v>22</v>
      </c>
      <c r="B10" s="87">
        <f t="shared" si="0"/>
        <v>45908</v>
      </c>
      <c r="C10" s="88" t="str">
        <f>IF(Flytende!C252=0,"",Flytende!C252)</f>
        <v>V75M</v>
      </c>
      <c r="D10" s="88" t="str">
        <f>IF(Flytende!D252=0,"",Flytende!D252)</f>
        <v/>
      </c>
      <c r="E10" s="88" t="str">
        <f>IF(Flytende!E252=0,"",Flytende!E252)</f>
        <v/>
      </c>
      <c r="F10" s="88" t="str">
        <f>IF(Flytende!F252=0,"",Flytende!F252)</f>
        <v/>
      </c>
      <c r="G10" s="88" t="str">
        <f>IF(Flytende!G252=0,"",Flytende!G252)</f>
        <v/>
      </c>
      <c r="H10" s="88" t="str">
        <f>IF(Flytende!H252=0,"",Flytende!H252)</f>
        <v/>
      </c>
      <c r="I10" s="88" t="str">
        <f>IF(Flytende!I252=0,"",Flytende!I252)</f>
        <v/>
      </c>
      <c r="J10" s="88" t="str">
        <f>IF(Flytende!J252=0,"",Flytende!J252)</f>
        <v/>
      </c>
      <c r="K10" s="88" t="str">
        <f>IF(Flytende!K252=0,"",Flytende!K252)</f>
        <v/>
      </c>
      <c r="L10" s="88" t="str">
        <f>IF(Flytende!L252=0,"",Flytende!L252)</f>
        <v/>
      </c>
      <c r="M10" s="88" t="str">
        <f>IF(Flytende!M252=0,"",Flytende!M252)</f>
        <v/>
      </c>
    </row>
    <row r="11" spans="1:13" s="41" customFormat="1" x14ac:dyDescent="0.25">
      <c r="A11" s="130" t="s">
        <v>24</v>
      </c>
      <c r="B11" s="87">
        <f t="shared" si="0"/>
        <v>45909</v>
      </c>
      <c r="C11" s="88" t="str">
        <f>IF(Flytende!C253=0,"",Flytende!C253)</f>
        <v/>
      </c>
      <c r="D11" s="88" t="str">
        <f>IF(Flytende!D253=0,"",Flytende!D253)</f>
        <v/>
      </c>
      <c r="E11" s="88" t="str">
        <f>IF(Flytende!E253=0,"",Flytende!E253)</f>
        <v/>
      </c>
      <c r="F11" s="88" t="str">
        <f>IF(Flytende!F253=0,"",Flytende!F253)</f>
        <v/>
      </c>
      <c r="G11" s="88" t="str">
        <f>IF(Flytende!G253=0,"",Flytende!G253)</f>
        <v/>
      </c>
      <c r="H11" s="88" t="str">
        <f>IF(Flytende!H253=0,"",Flytende!H253)</f>
        <v>V65</v>
      </c>
      <c r="I11" s="88" t="str">
        <f>IF(Flytende!I253=0,"",Flytende!I253)</f>
        <v/>
      </c>
      <c r="J11" s="88" t="str">
        <f>IF(Flytende!J253=0,"",Flytende!J253)</f>
        <v/>
      </c>
      <c r="K11" s="88" t="str">
        <f>IF(Flytende!K253=0,"",Flytende!K253)</f>
        <v/>
      </c>
      <c r="L11" s="88" t="str">
        <f>IF(Flytende!L253=0,"",Flytende!L253)</f>
        <v/>
      </c>
      <c r="M11" s="88" t="str">
        <f>IF(Flytende!M253=0,"",Flytende!M253)</f>
        <v/>
      </c>
    </row>
    <row r="12" spans="1:13" s="41" customFormat="1" x14ac:dyDescent="0.25">
      <c r="A12" s="130" t="s">
        <v>11</v>
      </c>
      <c r="B12" s="87">
        <f t="shared" si="0"/>
        <v>45910</v>
      </c>
      <c r="C12" s="88" t="str">
        <f>IF(Flytende!C254=0,"",Flytende!C254)</f>
        <v/>
      </c>
      <c r="D12" s="89" t="str">
        <f>IF(Flytende!D254=0,"",Flytende!D254)</f>
        <v/>
      </c>
      <c r="E12" s="88" t="str">
        <f>IF(Flytende!E254=0,"",Flytende!E254)</f>
        <v/>
      </c>
      <c r="F12" s="88" t="str">
        <f>IF(Flytende!F254=0,"",Flytende!F254)</f>
        <v/>
      </c>
      <c r="G12" s="88" t="str">
        <f>IF(Flytende!G254=0,"",Flytende!G254)</f>
        <v>V65</v>
      </c>
      <c r="H12" s="88" t="str">
        <f>IF(Flytende!H254=0,"",Flytende!H254)</f>
        <v/>
      </c>
      <c r="I12" s="88" t="str">
        <f>IF(Flytende!I254=0,"",Flytende!I254)</f>
        <v/>
      </c>
      <c r="J12" s="88" t="str">
        <f>IF(Flytende!J254=0,"",Flytende!J254)</f>
        <v/>
      </c>
      <c r="K12" s="88" t="str">
        <f>IF(Flytende!K254=0,"",Flytende!K254)</f>
        <v/>
      </c>
      <c r="L12" s="88" t="str">
        <f>IF(Flytende!L254=0,"",Flytende!L254)</f>
        <v/>
      </c>
      <c r="M12" s="88" t="str">
        <f>IF(Flytende!M254=0,"",Flytende!M254)</f>
        <v>V65</v>
      </c>
    </row>
    <row r="13" spans="1:13" s="41" customFormat="1" x14ac:dyDescent="0.25">
      <c r="A13" s="136" t="s">
        <v>14</v>
      </c>
      <c r="B13" s="106">
        <f t="shared" si="0"/>
        <v>45911</v>
      </c>
      <c r="C13" s="211" t="str">
        <f>IF(Flytende!C255=0,"",Flytende!C255)</f>
        <v/>
      </c>
      <c r="D13" s="211" t="str">
        <f>IF(Flytende!D255=0,"",Flytende!D255)</f>
        <v/>
      </c>
      <c r="E13" s="211" t="str">
        <f>IF(Flytende!E255=0,"",Flytende!E255)</f>
        <v/>
      </c>
      <c r="F13" s="211" t="str">
        <f>IF(Flytende!F255=0,"",Flytende!F255)</f>
        <v/>
      </c>
      <c r="G13" s="211" t="str">
        <f>IF(Flytende!G255=0,"",Flytende!G255)</f>
        <v/>
      </c>
      <c r="H13" s="211" t="str">
        <f>IF(Flytende!H255=0,"",Flytende!H255)</f>
        <v/>
      </c>
      <c r="I13" s="211" t="str">
        <f>IF(Flytende!I255=0,"",Flytende!I255)</f>
        <v/>
      </c>
      <c r="J13" s="211" t="str">
        <f>IF(Flytende!J255=0,"",Flytende!J255)</f>
        <v/>
      </c>
      <c r="K13" s="211" t="str">
        <f>IF(Flytende!K255=0,"",Flytende!K255)</f>
        <v/>
      </c>
      <c r="L13" s="211" t="str">
        <f>IF(Flytende!L255=0,"",Flytende!L255)</f>
        <v/>
      </c>
      <c r="M13" s="117" t="str">
        <f>IF(Flytende!M255=0,"",Flytende!M255)</f>
        <v/>
      </c>
    </row>
    <row r="14" spans="1:13" s="41" customFormat="1" x14ac:dyDescent="0.25">
      <c r="A14" s="130" t="s">
        <v>16</v>
      </c>
      <c r="B14" s="87">
        <f t="shared" si="0"/>
        <v>45912</v>
      </c>
      <c r="C14" s="88" t="str">
        <f>IF(Flytende!C256=0,"",Flytende!C256)</f>
        <v>V75</v>
      </c>
      <c r="D14" s="88" t="str">
        <f>IF(Flytende!D256=0,"",Flytende!D256)</f>
        <v/>
      </c>
      <c r="E14" s="88" t="str">
        <f>IF(Flytende!E256=0,"",Flytende!E256)</f>
        <v/>
      </c>
      <c r="F14" s="88" t="str">
        <f>IF(Flytende!F256=0,"",Flytende!F256)</f>
        <v/>
      </c>
      <c r="G14" s="88" t="str">
        <f>IF(Flytende!G256=0,"",Flytende!G256)</f>
        <v/>
      </c>
      <c r="H14" s="88" t="str">
        <f>IF(Flytende!H256=0,"",Flytende!H256)</f>
        <v/>
      </c>
      <c r="I14" s="88" t="str">
        <f>IF(Flytende!I256=0,"",Flytende!I256)</f>
        <v/>
      </c>
      <c r="J14" s="88" t="str">
        <f>IF(Flytende!J256=0,"",Flytende!J256)</f>
        <v/>
      </c>
      <c r="K14" s="88" t="str">
        <f>IF(Flytende!K256=0,"",Flytende!K256)</f>
        <v/>
      </c>
      <c r="L14" s="88" t="str">
        <f>IF(Flytende!L256=0,"",Flytende!L256)</f>
        <v/>
      </c>
      <c r="M14" s="88" t="str">
        <f>IF(Flytende!M256=0,"",Flytende!M256)</f>
        <v/>
      </c>
    </row>
    <row r="15" spans="1:13" s="41" customFormat="1" ht="13.95" customHeight="1" thickBot="1" x14ac:dyDescent="0.3">
      <c r="A15" s="122" t="s">
        <v>18</v>
      </c>
      <c r="B15" s="123">
        <f t="shared" si="0"/>
        <v>45913</v>
      </c>
      <c r="C15" s="102" t="str">
        <f>IF(Flytende!C257=0,"",Flytende!C257)</f>
        <v>V85</v>
      </c>
      <c r="D15" s="102" t="str">
        <f>IF(Flytende!D257=0,"",Flytende!D257)</f>
        <v/>
      </c>
      <c r="E15" s="102" t="str">
        <f>IF(Flytende!E257=0,"",Flytende!E257)</f>
        <v/>
      </c>
      <c r="F15" s="102" t="str">
        <f>IF(Flytende!F257=0,"",Flytende!F257)</f>
        <v/>
      </c>
      <c r="G15" s="102" t="str">
        <f>IF(Flytende!G257=0,"",Flytende!G257)</f>
        <v/>
      </c>
      <c r="H15" s="102" t="str">
        <f>IF(Flytende!H257=0,"",Flytende!H257)</f>
        <v/>
      </c>
      <c r="I15" s="102" t="str">
        <f>IF(Flytende!I257=0,"",Flytende!I257)</f>
        <v/>
      </c>
      <c r="J15" s="102" t="str">
        <f>IF(Flytende!J257=0,"",Flytende!J257)</f>
        <v/>
      </c>
      <c r="K15" s="102" t="str">
        <f>IF(Flytende!K257=0,"",Flytende!K257)</f>
        <v/>
      </c>
      <c r="L15" s="102" t="str">
        <f>IF(Flytende!L257=0,"",Flytende!L257)</f>
        <v>V65</v>
      </c>
      <c r="M15" s="102" t="str">
        <f>IF(Flytende!M257=0,"",Flytende!M257)</f>
        <v/>
      </c>
    </row>
    <row r="16" spans="1:13" s="41" customFormat="1" x14ac:dyDescent="0.25">
      <c r="A16" s="152" t="s">
        <v>20</v>
      </c>
      <c r="B16" s="126">
        <f t="shared" si="0"/>
        <v>45914</v>
      </c>
      <c r="C16" s="210" t="str">
        <f>IF(Flytende!C258=0,"",Flytende!C258)</f>
        <v/>
      </c>
      <c r="D16" s="210" t="str">
        <f>IF(Flytende!D258=0,"",Flytende!D258)</f>
        <v/>
      </c>
      <c r="E16" s="210" t="str">
        <f>IF(Flytende!E258=0,"",Flytende!E258)</f>
        <v/>
      </c>
      <c r="F16" s="210" t="str">
        <f>IF(Flytende!F258=0,"",Flytende!F258)</f>
        <v/>
      </c>
      <c r="G16" s="210" t="str">
        <f>IF(Flytende!G258=0,"",Flytende!G258)</f>
        <v/>
      </c>
      <c r="H16" s="210" t="str">
        <f>IF(Flytende!H258=0,"",Flytende!H258)</f>
        <v/>
      </c>
      <c r="I16" s="210" t="str">
        <f>IF(Flytende!I258=0,"",Flytende!I258)</f>
        <v/>
      </c>
      <c r="J16" s="210" t="str">
        <f>IF(Flytende!J258=0,"",Flytende!J258)</f>
        <v/>
      </c>
      <c r="K16" s="210" t="str">
        <f>IF(Flytende!K258=0,"",Flytende!K258)</f>
        <v>V65</v>
      </c>
      <c r="L16" s="210" t="str">
        <f>IF(Flytende!L258=0,"",Flytende!L258)</f>
        <v/>
      </c>
      <c r="M16" s="210" t="str">
        <f>IF(Flytende!M258=0,"",Flytende!M258)</f>
        <v/>
      </c>
    </row>
    <row r="17" spans="1:15" s="41" customFormat="1" x14ac:dyDescent="0.25">
      <c r="A17" s="130" t="s">
        <v>22</v>
      </c>
      <c r="B17" s="87">
        <f t="shared" si="0"/>
        <v>45915</v>
      </c>
      <c r="C17" s="88" t="str">
        <f>IF(Flytende!C259=0,"",Flytende!C259)</f>
        <v/>
      </c>
      <c r="D17" s="88" t="str">
        <f>IF(Flytende!D259=0,"",Flytende!D259)</f>
        <v/>
      </c>
      <c r="E17" s="88" t="str">
        <f>IF(Flytende!E259=0,"",Flytende!E259)</f>
        <v/>
      </c>
      <c r="F17" s="88" t="str">
        <f>IF(Flytende!F259=0,"",Flytende!F259)</f>
        <v>V75M</v>
      </c>
      <c r="G17" s="88" t="str">
        <f>IF(Flytende!G259=0,"",Flytende!G259)</f>
        <v/>
      </c>
      <c r="H17" s="88" t="str">
        <f>IF(Flytende!H259=0,"",Flytende!H259)</f>
        <v/>
      </c>
      <c r="I17" s="88" t="str">
        <f>IF(Flytende!I259=0,"",Flytende!I259)</f>
        <v/>
      </c>
      <c r="J17" s="88" t="str">
        <f>IF(Flytende!J259=0,"",Flytende!J259)</f>
        <v/>
      </c>
      <c r="K17" s="88" t="str">
        <f>IF(Flytende!K259=0,"",Flytende!K259)</f>
        <v/>
      </c>
      <c r="L17" s="88" t="str">
        <f>IF(Flytende!L259=0,"",Flytende!L259)</f>
        <v/>
      </c>
      <c r="M17" s="88" t="str">
        <f>IF(Flytende!M259=0,"",Flytende!M259)</f>
        <v/>
      </c>
    </row>
    <row r="18" spans="1:15" s="41" customFormat="1" x14ac:dyDescent="0.25">
      <c r="A18" s="130" t="s">
        <v>24</v>
      </c>
      <c r="B18" s="87">
        <f t="shared" si="0"/>
        <v>45916</v>
      </c>
      <c r="C18" s="88" t="str">
        <f>IF(Flytende!C260=0,"",Flytende!C260)</f>
        <v/>
      </c>
      <c r="D18" s="88" t="str">
        <f>IF(Flytende!D260=0,"",Flytende!D260)</f>
        <v>FL</v>
      </c>
      <c r="E18" s="88" t="str">
        <f>IF(Flytende!E260=0,"",Flytende!E260)</f>
        <v/>
      </c>
      <c r="F18" s="88" t="str">
        <f>IF(Flytende!F260=0,"",Flytende!F260)</f>
        <v/>
      </c>
      <c r="G18" s="88" t="str">
        <f>IF(Flytende!G260=0,"",Flytende!G260)</f>
        <v/>
      </c>
      <c r="H18" s="88" t="str">
        <f>IF(Flytende!H260=0,"",Flytende!H260)</f>
        <v/>
      </c>
      <c r="I18" s="88" t="str">
        <f>IF(Flytende!I260=0,"",Flytende!I260)</f>
        <v/>
      </c>
      <c r="J18" s="88" t="str">
        <f>IF(Flytende!J260=0,"",Flytende!J260)</f>
        <v/>
      </c>
      <c r="K18" s="88" t="str">
        <f>IF(Flytende!K260=0,"",Flytende!K260)</f>
        <v/>
      </c>
      <c r="L18" s="88" t="str">
        <f>IF(Flytende!L260=0,"",Flytende!L260)</f>
        <v/>
      </c>
      <c r="M18" s="88" t="str">
        <f>IF(Flytende!M260=0,"",Flytende!M260)</f>
        <v>SL</v>
      </c>
    </row>
    <row r="19" spans="1:15" s="41" customFormat="1" x14ac:dyDescent="0.25">
      <c r="A19" s="130" t="s">
        <v>11</v>
      </c>
      <c r="B19" s="87">
        <f t="shared" si="0"/>
        <v>45917</v>
      </c>
      <c r="C19" s="88" t="str">
        <f>IF(Flytende!C261=0,"",Flytende!C261)</f>
        <v/>
      </c>
      <c r="D19" s="88" t="str">
        <f>IF(Flytende!D261=0,"",Flytende!D261)</f>
        <v/>
      </c>
      <c r="E19" s="88" t="str">
        <f>IF(Flytende!E261=0,"",Flytende!E261)</f>
        <v/>
      </c>
      <c r="F19" s="88" t="str">
        <f>IF(Flytende!F261=0,"",Flytende!F261)</f>
        <v/>
      </c>
      <c r="G19" s="88" t="str">
        <f>IF(Flytende!G261=0,"",Flytende!G261)</f>
        <v/>
      </c>
      <c r="H19" s="88" t="str">
        <f>IF(Flytende!H261=0,"",Flytende!H261)</f>
        <v/>
      </c>
      <c r="I19" s="88" t="str">
        <f>IF(Flytende!I261=0,"",Flytende!I261)</f>
        <v/>
      </c>
      <c r="J19" s="88" t="str">
        <f>IF(Flytende!J261=0,"",Flytende!J261)</f>
        <v>V65</v>
      </c>
      <c r="K19" s="88" t="str">
        <f>IF(Flytende!K261=0,"",Flytende!K261)</f>
        <v/>
      </c>
      <c r="L19" s="88" t="str">
        <f>IF(Flytende!L261=0,"",Flytende!L261)</f>
        <v/>
      </c>
      <c r="M19" s="89" t="str">
        <f>IF(Flytende!M261=0,"",Flytende!M261)</f>
        <v/>
      </c>
    </row>
    <row r="20" spans="1:15" s="41" customFormat="1" x14ac:dyDescent="0.25">
      <c r="A20" s="130" t="s">
        <v>14</v>
      </c>
      <c r="B20" s="87">
        <f t="shared" si="0"/>
        <v>45918</v>
      </c>
      <c r="C20" s="88" t="str">
        <f>IF(Flytende!C262=0,"",Flytende!C262)</f>
        <v/>
      </c>
      <c r="D20" s="88" t="str">
        <f>IF(Flytende!D262=0,"",Flytende!D262)</f>
        <v/>
      </c>
      <c r="E20" s="88" t="str">
        <f>IF(Flytende!E262=0,"",Flytende!E262)</f>
        <v>V65</v>
      </c>
      <c r="F20" s="88" t="str">
        <f>IF(Flytende!F262=0,"",Flytende!F262)</f>
        <v/>
      </c>
      <c r="G20" s="88" t="str">
        <f>IF(Flytende!G262=0,"",Flytende!G262)</f>
        <v/>
      </c>
      <c r="H20" s="88" t="str">
        <f>IF(Flytende!H262=0,"",Flytende!H262)</f>
        <v/>
      </c>
      <c r="I20" s="88" t="str">
        <f>IF(Flytende!I262=0,"",Flytende!I262)</f>
        <v/>
      </c>
      <c r="J20" s="88" t="str">
        <f>IF(Flytende!J262=0,"",Flytende!J262)</f>
        <v/>
      </c>
      <c r="K20" s="88" t="str">
        <f>IF(Flytende!K262=0,"",Flytende!K262)</f>
        <v/>
      </c>
      <c r="L20" s="88" t="str">
        <f>IF(Flytende!L262=0,"",Flytende!L262)</f>
        <v/>
      </c>
      <c r="M20" s="88" t="str">
        <f>IF(Flytende!M262=0,"",Flytende!M262)</f>
        <v/>
      </c>
    </row>
    <row r="21" spans="1:15" s="41" customFormat="1" x14ac:dyDescent="0.25">
      <c r="A21" s="130" t="s">
        <v>16</v>
      </c>
      <c r="B21" s="87">
        <f t="shared" si="0"/>
        <v>45919</v>
      </c>
      <c r="C21" s="88" t="str">
        <f>IF(Flytende!C263=0,"",Flytende!C263)</f>
        <v/>
      </c>
      <c r="D21" s="88" t="str">
        <f>IF(Flytende!D263=0,"",Flytende!D263)</f>
        <v/>
      </c>
      <c r="E21" s="88" t="str">
        <f>IF(Flytende!E263=0,"",Flytende!E263)</f>
        <v/>
      </c>
      <c r="F21" s="88" t="str">
        <f>IF(Flytende!F263=0,"",Flytende!F263)</f>
        <v/>
      </c>
      <c r="G21" s="88" t="str">
        <f>IF(Flytende!G263=0,"",Flytende!G263)</f>
        <v/>
      </c>
      <c r="H21" s="88" t="str">
        <f>IF(Flytende!H263=0,"",Flytende!H263)</f>
        <v/>
      </c>
      <c r="I21" s="88" t="str">
        <f>IF(Flytende!I263=0,"",Flytende!I263)</f>
        <v>V75</v>
      </c>
      <c r="J21" s="88" t="str">
        <f>IF(Flytende!J263=0,"",Flytende!J263)</f>
        <v/>
      </c>
      <c r="K21" s="88" t="str">
        <f>IF(Flytende!K263=0,"",Flytende!K263)</f>
        <v/>
      </c>
      <c r="L21" s="88" t="str">
        <f>IF(Flytende!L263=0,"",Flytende!L263)</f>
        <v/>
      </c>
      <c r="M21" s="88" t="str">
        <f>IF(Flytende!M263=0,"",Flytende!M263)</f>
        <v/>
      </c>
    </row>
    <row r="22" spans="1:15" s="41" customFormat="1" ht="13.95" customHeight="1" thickBot="1" x14ac:dyDescent="0.3">
      <c r="A22" s="122" t="s">
        <v>18</v>
      </c>
      <c r="B22" s="123">
        <f t="shared" si="0"/>
        <v>45920</v>
      </c>
      <c r="C22" s="102" t="str">
        <f>IF(Flytende!C264=0,"",Flytende!C264)</f>
        <v/>
      </c>
      <c r="D22" s="102" t="str">
        <f>IF(Flytende!D264=0,"",Flytende!D264)</f>
        <v/>
      </c>
      <c r="E22" s="102" t="str">
        <f>IF(Flytende!E264=0,"",Flytende!E264)</f>
        <v/>
      </c>
      <c r="F22" s="102" t="str">
        <f>IF(Flytende!F264=0,"",Flytende!F264)</f>
        <v/>
      </c>
      <c r="G22" s="102" t="str">
        <f>IF(Flytende!G264=0,"",Flytende!G264)</f>
        <v/>
      </c>
      <c r="H22" s="102" t="str">
        <f>IF(Flytende!H264=0,"",Flytende!H264)</f>
        <v/>
      </c>
      <c r="I22" s="102" t="str">
        <f>IF(Flytende!I264=0,"",Flytende!I264)</f>
        <v/>
      </c>
      <c r="J22" s="102" t="str">
        <f>IF(Flytende!J264=0,"",Flytende!J264)</f>
        <v/>
      </c>
      <c r="K22" s="102" t="str">
        <f>IF(Flytende!K264=0,"",Flytende!K264)</f>
        <v>V65</v>
      </c>
      <c r="L22" s="102" t="str">
        <f>IF(Flytende!L264=0,"",Flytende!L264)</f>
        <v/>
      </c>
      <c r="M22" s="102" t="str">
        <f>IF(Flytende!M264=0,"",Flytende!M264)</f>
        <v/>
      </c>
    </row>
    <row r="23" spans="1:15" s="41" customFormat="1" x14ac:dyDescent="0.25">
      <c r="A23" s="152" t="s">
        <v>20</v>
      </c>
      <c r="B23" s="126">
        <f t="shared" si="0"/>
        <v>45921</v>
      </c>
      <c r="C23" s="212" t="str">
        <f>IF(Flytende!C265=0,"",Flytende!C265)</f>
        <v/>
      </c>
      <c r="D23" s="210" t="str">
        <f>IF(Flytende!D265=0,"",Flytende!D265)</f>
        <v/>
      </c>
      <c r="E23" s="210" t="str">
        <f>IF(Flytende!E265=0,"",Flytende!E265)</f>
        <v/>
      </c>
      <c r="F23" s="210" t="str">
        <f>IF(Flytende!F265=0,"",Flytende!F265)</f>
        <v>FL</v>
      </c>
      <c r="G23" s="210" t="str">
        <f>IF(Flytende!G265=0,"",Flytende!G265)</f>
        <v/>
      </c>
      <c r="H23" s="210" t="str">
        <f>IF(Flytende!H265=0,"",Flytende!H265)</f>
        <v/>
      </c>
      <c r="I23" s="210" t="str">
        <f>IF(Flytende!I265=0,"",Flytende!I265)</f>
        <v/>
      </c>
      <c r="J23" s="210" t="str">
        <f>IF(Flytende!J265=0,"",Flytende!J265)</f>
        <v/>
      </c>
      <c r="K23" s="210" t="str">
        <f>IF(Flytende!K265=0,"",Flytende!K265)</f>
        <v/>
      </c>
      <c r="L23" s="210" t="str">
        <f>IF(Flytende!L265=0,"",Flytende!L265)</f>
        <v/>
      </c>
      <c r="M23" s="210" t="str">
        <f>IF(Flytende!M265=0,"",Flytende!M265)</f>
        <v/>
      </c>
    </row>
    <row r="24" spans="1:15" s="41" customFormat="1" x14ac:dyDescent="0.25">
      <c r="A24" s="130" t="s">
        <v>22</v>
      </c>
      <c r="B24" s="87">
        <f t="shared" si="0"/>
        <v>45922</v>
      </c>
      <c r="C24" s="88" t="str">
        <f>IF(Flytende!C266=0,"",Flytende!C266)</f>
        <v>V75M</v>
      </c>
      <c r="D24" s="88" t="str">
        <f>IF(Flytende!D266=0,"",Flytende!D266)</f>
        <v/>
      </c>
      <c r="E24" s="88" t="str">
        <f>IF(Flytende!E266=0,"",Flytende!E266)</f>
        <v/>
      </c>
      <c r="F24" s="88" t="str">
        <f>IF(Flytende!F266=0,"",Flytende!F266)</f>
        <v/>
      </c>
      <c r="G24" s="88" t="str">
        <f>IF(Flytende!G266=0,"",Flytende!G266)</f>
        <v/>
      </c>
      <c r="H24" s="88" t="str">
        <f>IF(Flytende!H266=0,"",Flytende!H266)</f>
        <v/>
      </c>
      <c r="I24" s="88" t="str">
        <f>IF(Flytende!I266=0,"",Flytende!I266)</f>
        <v/>
      </c>
      <c r="J24" s="88" t="str">
        <f>IF(Flytende!J266=0,"",Flytende!J266)</f>
        <v/>
      </c>
      <c r="K24" s="88" t="str">
        <f>IF(Flytende!K266=0,"",Flytende!K266)</f>
        <v/>
      </c>
      <c r="L24" s="88" t="str">
        <f>IF(Flytende!L266=0,"",Flytende!L266)</f>
        <v/>
      </c>
      <c r="M24" s="88" t="str">
        <f>IF(Flytende!M266=0,"",Flytende!M266)</f>
        <v/>
      </c>
      <c r="O24" s="41" t="s">
        <v>42</v>
      </c>
    </row>
    <row r="25" spans="1:15" s="41" customFormat="1" x14ac:dyDescent="0.25">
      <c r="A25" s="130" t="s">
        <v>24</v>
      </c>
      <c r="B25" s="87">
        <f t="shared" si="0"/>
        <v>45923</v>
      </c>
      <c r="C25" s="88" t="str">
        <f>IF(Flytende!C267=0,"",Flytende!C267)</f>
        <v/>
      </c>
      <c r="D25" s="88" t="str">
        <f>IF(Flytende!D267=0,"",Flytende!D267)</f>
        <v/>
      </c>
      <c r="E25" s="88" t="str">
        <f>IF(Flytende!E267=0,"",Flytende!E267)</f>
        <v/>
      </c>
      <c r="F25" s="88" t="str">
        <f>IF(Flytende!F267=0,"",Flytende!F267)</f>
        <v/>
      </c>
      <c r="G25" s="88" t="str">
        <f>IF(Flytende!G267=0,"",Flytende!G267)</f>
        <v/>
      </c>
      <c r="H25" s="88" t="str">
        <f>IF(Flytende!H267=0,"",Flytende!H267)</f>
        <v>V65</v>
      </c>
      <c r="I25" s="88" t="str">
        <f>IF(Flytende!I267=0,"",Flytende!I267)</f>
        <v/>
      </c>
      <c r="J25" s="88" t="str">
        <f>IF(Flytende!J267=0,"",Flytende!J267)</f>
        <v/>
      </c>
      <c r="K25" s="88" t="str">
        <f>IF(Flytende!K267=0,"",Flytende!K267)</f>
        <v/>
      </c>
      <c r="L25" s="88" t="str">
        <f>IF(Flytende!L267=0,"",Flytende!L267)</f>
        <v/>
      </c>
      <c r="M25" s="88" t="str">
        <f>IF(Flytende!M267=0,"",Flytende!M267)</f>
        <v/>
      </c>
    </row>
    <row r="26" spans="1:15" s="41" customFormat="1" x14ac:dyDescent="0.25">
      <c r="A26" s="130" t="s">
        <v>11</v>
      </c>
      <c r="B26" s="87">
        <f t="shared" si="0"/>
        <v>45924</v>
      </c>
      <c r="C26" s="88" t="str">
        <f>IF(Flytende!C268=0,"",Flytende!C268)</f>
        <v/>
      </c>
      <c r="D26" s="88" t="str">
        <f>IF(Flytende!D268=0,"",Flytende!D268)</f>
        <v/>
      </c>
      <c r="E26" s="88" t="str">
        <f>IF(Flytende!E268=0,"",Flytende!E268)</f>
        <v/>
      </c>
      <c r="F26" s="88" t="str">
        <f>IF(Flytende!F268=0,"",Flytende!F268)</f>
        <v/>
      </c>
      <c r="G26" s="88" t="str">
        <f>IF(Flytende!G268=0,"",Flytende!G268)</f>
        <v>V65</v>
      </c>
      <c r="H26" s="88" t="str">
        <f>IF(Flytende!H268=0,"",Flytende!H268)</f>
        <v/>
      </c>
      <c r="I26" s="88" t="str">
        <f>IF(Flytende!I268=0,"",Flytende!I268)</f>
        <v/>
      </c>
      <c r="J26" s="88" t="str">
        <f>IF(Flytende!J268=0,"",Flytende!J268)</f>
        <v/>
      </c>
      <c r="K26" s="88" t="str">
        <f>IF(Flytende!K268=0,"",Flytende!K268)</f>
        <v/>
      </c>
      <c r="L26" s="88" t="str">
        <f>IF(Flytende!L268=0,"",Flytende!L268)</f>
        <v/>
      </c>
      <c r="M26" s="88" t="str">
        <f>IF(Flytende!M268=0,"",Flytende!M268)</f>
        <v/>
      </c>
    </row>
    <row r="27" spans="1:15" s="41" customFormat="1" x14ac:dyDescent="0.25">
      <c r="A27" s="130" t="s">
        <v>14</v>
      </c>
      <c r="B27" s="87">
        <f t="shared" si="0"/>
        <v>45925</v>
      </c>
      <c r="C27" s="88" t="str">
        <f>IF(Flytende!C269=0,"",Flytende!C269)</f>
        <v/>
      </c>
      <c r="D27" s="88" t="str">
        <f>IF(Flytende!D269=0,"",Flytende!D269)</f>
        <v>V65</v>
      </c>
      <c r="E27" s="88" t="str">
        <f>IF(Flytende!E269=0,"",Flytende!E269)</f>
        <v/>
      </c>
      <c r="F27" s="88" t="str">
        <f>IF(Flytende!F269=0,"",Flytende!F269)</f>
        <v/>
      </c>
      <c r="G27" s="88" t="str">
        <f>IF(Flytende!G269=0,"",Flytende!G269)</f>
        <v/>
      </c>
      <c r="H27" s="88" t="str">
        <f>IF(Flytende!H269=0,"",Flytende!H269)</f>
        <v/>
      </c>
      <c r="I27" s="88" t="str">
        <f>IF(Flytende!I269=0,"",Flytende!I269)</f>
        <v/>
      </c>
      <c r="J27" s="88" t="str">
        <f>IF(Flytende!J269=0,"",Flytende!J269)</f>
        <v/>
      </c>
      <c r="K27" s="88" t="str">
        <f>IF(Flytende!K269=0,"",Flytende!K269)</f>
        <v/>
      </c>
      <c r="L27" s="88" t="str">
        <f>IF(Flytende!L269=0,"",Flytende!L269)</f>
        <v/>
      </c>
      <c r="M27" s="88" t="str">
        <f>IF(Flytende!M269=0,"",Flytende!M269)</f>
        <v/>
      </c>
    </row>
    <row r="28" spans="1:15" s="41" customFormat="1" x14ac:dyDescent="0.25">
      <c r="A28" s="130" t="s">
        <v>16</v>
      </c>
      <c r="B28" s="87">
        <f t="shared" si="0"/>
        <v>45926</v>
      </c>
      <c r="C28" s="88" t="str">
        <f>IF(Flytende!C270=0,"",Flytende!C270)</f>
        <v/>
      </c>
      <c r="D28" s="88" t="str">
        <f>IF(Flytende!D270=0,"",Flytende!D270)</f>
        <v/>
      </c>
      <c r="E28" s="88" t="str">
        <f>IF(Flytende!E270=0,"",Flytende!E270)</f>
        <v>V75</v>
      </c>
      <c r="F28" s="88" t="str">
        <f>IF(Flytende!F270=0,"",Flytende!F270)</f>
        <v/>
      </c>
      <c r="G28" s="88" t="str">
        <f>IF(Flytende!G270=0,"",Flytende!G270)</f>
        <v/>
      </c>
      <c r="H28" s="88" t="str">
        <f>IF(Flytende!H270=0,"",Flytende!H270)</f>
        <v/>
      </c>
      <c r="I28" s="88" t="str">
        <f>IF(Flytende!I270=0,"",Flytende!I270)</f>
        <v/>
      </c>
      <c r="J28" s="88" t="str">
        <f>IF(Flytende!J270=0,"",Flytende!J270)</f>
        <v/>
      </c>
      <c r="K28" s="88" t="str">
        <f>IF(Flytende!K270=0,"",Flytende!K270)</f>
        <v/>
      </c>
      <c r="L28" s="88" t="str">
        <f>IF(Flytende!L270=0,"",Flytende!L270)</f>
        <v>X</v>
      </c>
      <c r="M28" s="88" t="str">
        <f>IF(Flytende!M270=0,"",Flytende!M270)</f>
        <v/>
      </c>
    </row>
    <row r="29" spans="1:15" s="41" customFormat="1" ht="13.95" customHeight="1" thickBot="1" x14ac:dyDescent="0.3">
      <c r="A29" s="122" t="s">
        <v>18</v>
      </c>
      <c r="B29" s="123">
        <f t="shared" si="0"/>
        <v>45927</v>
      </c>
      <c r="C29" s="102" t="str">
        <f>IF(Flytende!C271=0,"",Flytende!C271)</f>
        <v/>
      </c>
      <c r="D29" s="102" t="str">
        <f>IF(Flytende!D271=0,"",Flytende!D271)</f>
        <v/>
      </c>
      <c r="E29" s="102" t="str">
        <f>IF(Flytende!E271=0,"",Flytende!E271)</f>
        <v/>
      </c>
      <c r="F29" s="102" t="str">
        <f>IF(Flytende!F271=0,"",Flytende!F271)</f>
        <v/>
      </c>
      <c r="G29" s="102" t="str">
        <f>IF(Flytende!G271=0,"",Flytende!G271)</f>
        <v/>
      </c>
      <c r="H29" s="102" t="str">
        <f>IF(Flytende!H271=0,"",Flytende!H271)</f>
        <v/>
      </c>
      <c r="I29" s="102" t="str">
        <f>IF(Flytende!I271=0,"",Flytende!I271)</f>
        <v/>
      </c>
      <c r="J29" s="102" t="str">
        <f>IF(Flytende!J271=0,"",Flytende!J271)</f>
        <v>V65</v>
      </c>
      <c r="K29" s="102" t="str">
        <f>IF(Flytende!K271=0,"",Flytende!K271)</f>
        <v/>
      </c>
      <c r="L29" s="102" t="str">
        <f>IF(Flytende!L271=0,"",Flytende!L271)</f>
        <v/>
      </c>
      <c r="M29" s="102" t="str">
        <f>IF(Flytende!M271=0,"",Flytende!M271)</f>
        <v>V64</v>
      </c>
    </row>
    <row r="30" spans="1:15" s="41" customFormat="1" x14ac:dyDescent="0.25">
      <c r="A30" s="152" t="s">
        <v>20</v>
      </c>
      <c r="B30" s="126">
        <f t="shared" si="0"/>
        <v>45928</v>
      </c>
      <c r="C30" s="210" t="str">
        <f>IF(Flytende!C272=0,"",Flytende!C272)</f>
        <v/>
      </c>
      <c r="D30" s="210" t="str">
        <f>IF(Flytende!D272=0,"",Flytende!D272)</f>
        <v/>
      </c>
      <c r="E30" s="210" t="str">
        <f>IF(Flytende!E272=0,"",Flytende!E272)</f>
        <v/>
      </c>
      <c r="F30" s="210" t="str">
        <f>IF(Flytende!F272=0,"",Flytende!F272)</f>
        <v/>
      </c>
      <c r="G30" s="210" t="str">
        <f>IF(Flytende!G272=0,"",Flytende!G272)</f>
        <v/>
      </c>
      <c r="H30" s="210" t="str">
        <f>IF(Flytende!H272=0,"",Flytende!H272)</f>
        <v/>
      </c>
      <c r="I30" s="210" t="str">
        <f>IF(Flytende!I272=0,"",Flytende!I272)</f>
        <v/>
      </c>
      <c r="J30" s="210" t="str">
        <f>IF(Flytende!J272=0,"",Flytende!J272)</f>
        <v/>
      </c>
      <c r="K30" s="210" t="str">
        <f>IF(Flytende!K272=0,"",Flytende!K272)</f>
        <v>V65</v>
      </c>
      <c r="L30" s="210" t="str">
        <f>IF(Flytende!L272=0,"",Flytende!L272)</f>
        <v/>
      </c>
      <c r="M30" s="210" t="str">
        <f>IF(Flytende!M272=0,"",Flytende!M272)</f>
        <v/>
      </c>
    </row>
    <row r="31" spans="1:15" s="41" customFormat="1" x14ac:dyDescent="0.25">
      <c r="A31" s="130" t="s">
        <v>22</v>
      </c>
      <c r="B31" s="87">
        <f t="shared" si="0"/>
        <v>45929</v>
      </c>
      <c r="C31" s="88" t="str">
        <f>IF(Flytende!C273=0,"",Flytende!C273)</f>
        <v>V75M</v>
      </c>
      <c r="D31" s="89" t="str">
        <f>IF(Flytende!D273=0,"",Flytende!D273)</f>
        <v/>
      </c>
      <c r="E31" s="88" t="str">
        <f>IF(Flytende!E273=0,"",Flytende!E273)</f>
        <v/>
      </c>
      <c r="F31" s="88" t="str">
        <f>IF(Flytende!F273=0,"",Flytende!F273)</f>
        <v/>
      </c>
      <c r="G31" s="88" t="str">
        <f>IF(Flytende!G273=0,"",Flytende!G273)</f>
        <v/>
      </c>
      <c r="H31" s="88" t="str">
        <f>IF(Flytende!H273=0,"",Flytende!H273)</f>
        <v/>
      </c>
      <c r="I31" s="88" t="str">
        <f>IF(Flytende!I273=0,"",Flytende!I273)</f>
        <v/>
      </c>
      <c r="J31" s="88" t="str">
        <f>IF(Flytende!J273=0,"",Flytende!J273)</f>
        <v/>
      </c>
      <c r="K31" s="88" t="str">
        <f>IF(Flytende!K273=0,"",Flytende!K273)</f>
        <v/>
      </c>
      <c r="L31" s="88" t="str">
        <f>IF(Flytende!L273=0,"",Flytende!L273)</f>
        <v/>
      </c>
      <c r="M31" s="88" t="str">
        <f>IF(Flytende!M273=0,"",Flytende!M273)</f>
        <v/>
      </c>
    </row>
    <row r="32" spans="1:15" s="41" customFormat="1" x14ac:dyDescent="0.25">
      <c r="A32" s="130" t="s">
        <v>24</v>
      </c>
      <c r="B32" s="87">
        <f t="shared" si="0"/>
        <v>45930</v>
      </c>
      <c r="C32" s="89" t="str">
        <f>IF(Flytende!C274=0,"",Flytende!C274)</f>
        <v/>
      </c>
      <c r="D32" s="88" t="str">
        <f>IF(Flytende!D274=0,"",Flytende!D274)</f>
        <v/>
      </c>
      <c r="E32" s="88" t="str">
        <f>IF(Flytende!E274=0,"",Flytende!E274)</f>
        <v/>
      </c>
      <c r="F32" s="88" t="str">
        <f>IF(Flytende!F274=0,"",Flytende!F274)</f>
        <v/>
      </c>
      <c r="G32" s="88" t="str">
        <f>IF(Flytende!G274=0,"",Flytende!G274)</f>
        <v/>
      </c>
      <c r="H32" s="88" t="str">
        <f>IF(Flytende!H274=0,"",Flytende!H274)</f>
        <v/>
      </c>
      <c r="I32" s="88" t="str">
        <f>IF(Flytende!I274=0,"",Flytende!I274)</f>
        <v>V65</v>
      </c>
      <c r="J32" s="88" t="str">
        <f>IF(Flytende!J274=0,"",Flytende!J274)</f>
        <v/>
      </c>
      <c r="K32" s="88" t="str">
        <f>IF(Flytende!K274=0,"",Flytende!K274)</f>
        <v/>
      </c>
      <c r="L32" s="88" t="str">
        <f>IF(Flytende!L274=0,"",Flytende!L274)</f>
        <v/>
      </c>
      <c r="M32" s="88" t="str">
        <f>IF(Flytende!M274=0,"",Flytende!M274)</f>
        <v/>
      </c>
    </row>
    <row r="33" spans="1:13" ht="12.75" customHeight="1" x14ac:dyDescent="0.25">
      <c r="A33" s="57"/>
      <c r="B33" s="5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s="1" customFormat="1" ht="12.75" customHeight="1" x14ac:dyDescent="0.25">
      <c r="A34" s="60"/>
      <c r="B34" s="62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spans="1:13" ht="14.1" customHeight="1" x14ac:dyDescent="0.25">
      <c r="A35" s="60"/>
      <c r="B35" s="6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6" spans="1:13" customFormat="1" ht="14.1" customHeight="1" x14ac:dyDescent="0.25">
      <c r="A36" s="60" t="s">
        <v>384</v>
      </c>
      <c r="B36" s="62"/>
      <c r="C36" s="23">
        <f t="shared" ref="C36:M36" si="1">SUM(C37:C47)</f>
        <v>6</v>
      </c>
      <c r="D36" s="23">
        <f t="shared" si="1"/>
        <v>3</v>
      </c>
      <c r="E36" s="23">
        <f t="shared" si="1"/>
        <v>3</v>
      </c>
      <c r="F36" s="23">
        <f t="shared" si="1"/>
        <v>3</v>
      </c>
      <c r="G36" s="23">
        <f t="shared" si="1"/>
        <v>2</v>
      </c>
      <c r="H36" s="23">
        <f t="shared" si="1"/>
        <v>2</v>
      </c>
      <c r="I36" s="23">
        <f t="shared" si="1"/>
        <v>3</v>
      </c>
      <c r="J36" s="23">
        <f t="shared" si="1"/>
        <v>3</v>
      </c>
      <c r="K36" s="23">
        <f t="shared" si="1"/>
        <v>4</v>
      </c>
      <c r="L36" s="23">
        <f t="shared" si="1"/>
        <v>2</v>
      </c>
      <c r="M36" s="23">
        <f t="shared" si="1"/>
        <v>4</v>
      </c>
    </row>
    <row r="37" spans="1:13" customFormat="1" ht="14.1" customHeight="1" x14ac:dyDescent="0.25">
      <c r="A37" s="60" t="s">
        <v>387</v>
      </c>
      <c r="B37" s="60"/>
      <c r="C37" s="7">
        <f>COUNTIF($C$3:$C$33,"V75")</f>
        <v>1</v>
      </c>
      <c r="D37" s="7">
        <f>COUNTIF($D$3:$D$33,"V75")</f>
        <v>0</v>
      </c>
      <c r="E37" s="7">
        <f>COUNTIF($E$3:$E$33,"V75")</f>
        <v>1</v>
      </c>
      <c r="F37" s="7">
        <f>COUNTIF($F$3:$F$33,"V75")</f>
        <v>0</v>
      </c>
      <c r="G37" s="7">
        <f>COUNTIF($G$3:$G$33,"V75")</f>
        <v>0</v>
      </c>
      <c r="H37" s="7">
        <f>COUNTIF($H$3:$H$33,"V75")</f>
        <v>0</v>
      </c>
      <c r="I37" s="7">
        <f>COUNTIF($I$3:$I$33,"V75")</f>
        <v>1</v>
      </c>
      <c r="J37" s="7">
        <f>COUNTIF($J$3:$J$33,"V75")</f>
        <v>1</v>
      </c>
      <c r="K37" s="7">
        <f>COUNTIF($K$3:$K$33,"V75")</f>
        <v>0</v>
      </c>
      <c r="L37" s="7">
        <f>COUNTIF($L$3:$L$33,"V75")</f>
        <v>0</v>
      </c>
      <c r="M37" s="7">
        <f>COUNTIF($M$3:$M$33,"V75")</f>
        <v>0</v>
      </c>
    </row>
    <row r="38" spans="1:13" customFormat="1" ht="14.1" customHeight="1" x14ac:dyDescent="0.25">
      <c r="A38" s="60" t="s">
        <v>434</v>
      </c>
      <c r="B38" s="60"/>
      <c r="C38" s="7">
        <f>COUNTIF($C$3:$C$33,"V85")</f>
        <v>1</v>
      </c>
      <c r="D38" s="7">
        <f>COUNTIF($D$3:$D$33,"V85")</f>
        <v>0</v>
      </c>
      <c r="E38" s="7">
        <f>COUNTIF($E$3:$E$33,"V85")</f>
        <v>0</v>
      </c>
      <c r="F38" s="7">
        <f>COUNTIF($F$3:$F$33,"V85")</f>
        <v>0</v>
      </c>
      <c r="G38" s="7">
        <f>COUNTIF($G$3:$G$33,"V85")</f>
        <v>0</v>
      </c>
      <c r="H38" s="7">
        <f>COUNTIF($H$3:$H$33,"V85")</f>
        <v>0</v>
      </c>
      <c r="I38" s="7">
        <f>COUNTIF($I$3:$I$33,"V85")</f>
        <v>0</v>
      </c>
      <c r="J38" s="7">
        <f>COUNTIF($J$3:$J$33,"V85")</f>
        <v>0</v>
      </c>
      <c r="K38" s="7">
        <f>COUNTIF($K$3:$K$33,"V85")</f>
        <v>0</v>
      </c>
      <c r="L38" s="7">
        <f>COUNTIF($L$3:$L$33,"V85")</f>
        <v>0</v>
      </c>
      <c r="M38" s="7">
        <f>COUNTIF($M$3:$M$33,"V85")</f>
        <v>0</v>
      </c>
    </row>
    <row r="39" spans="1:13" customFormat="1" ht="14.1" customHeight="1" x14ac:dyDescent="0.25">
      <c r="A39" s="60" t="s">
        <v>388</v>
      </c>
      <c r="B39" s="60"/>
      <c r="C39" s="7">
        <f>COUNTIF($C$3:$C$33,"V75M")</f>
        <v>4</v>
      </c>
      <c r="D39" s="7">
        <f>COUNTIF($D$3:$D$33,"V75M")</f>
        <v>0</v>
      </c>
      <c r="E39" s="7">
        <f>COUNTIF($E$3:$E$33,"V75M")</f>
        <v>0</v>
      </c>
      <c r="F39" s="7">
        <f>COUNTIF($F$3:$F$33,"V75M")</f>
        <v>1</v>
      </c>
      <c r="G39" s="7">
        <f>COUNTIF($G$3:$G$33,"V75M")</f>
        <v>0</v>
      </c>
      <c r="H39" s="7">
        <f>COUNTIF($H$3:$H$33,"V75M")</f>
        <v>0</v>
      </c>
      <c r="I39" s="7">
        <f>COUNTIF($I$3:$I$33,"V75M")</f>
        <v>0</v>
      </c>
      <c r="J39" s="7">
        <f>COUNTIF($J$3:$J$33,"V75M")</f>
        <v>0</v>
      </c>
      <c r="K39" s="7">
        <f>COUNTIF($K$3:$K$33,"V75M")</f>
        <v>0</v>
      </c>
      <c r="L39" s="7">
        <f>COUNTIF($L$3:$L$33,"V75M")</f>
        <v>0</v>
      </c>
      <c r="M39" s="7">
        <f>COUNTIF($M$3:$M$33,"V75M")</f>
        <v>0</v>
      </c>
    </row>
    <row r="40" spans="1:13" customFormat="1" ht="14.1" customHeight="1" x14ac:dyDescent="0.25">
      <c r="A40" s="60" t="s">
        <v>13</v>
      </c>
      <c r="B40" s="60"/>
      <c r="C40" s="7">
        <f>COUNTIF($C$3:$C$33,"V65")</f>
        <v>0</v>
      </c>
      <c r="D40" s="7">
        <f>COUNTIF($D$3:$D$33,"V65")</f>
        <v>2</v>
      </c>
      <c r="E40" s="7">
        <f>COUNTIF($E$3:$E$33,"V65")</f>
        <v>2</v>
      </c>
      <c r="F40" s="7">
        <f>COUNTIF($F$3:$F$33,"V65")</f>
        <v>1</v>
      </c>
      <c r="G40" s="7">
        <f>COUNTIF($G$3:$G$33,"V65")</f>
        <v>2</v>
      </c>
      <c r="H40" s="7">
        <f>COUNTIF($H$3:$H$33,"V65")</f>
        <v>2</v>
      </c>
      <c r="I40" s="7">
        <f>COUNTIF($I$3:$I$33,"V65")</f>
        <v>2</v>
      </c>
      <c r="J40" s="7">
        <f>COUNTIF($J$3:$J$33,"V65")</f>
        <v>2</v>
      </c>
      <c r="K40" s="7">
        <f>COUNTIF($K$3:$K$33,"V65")</f>
        <v>3</v>
      </c>
      <c r="L40" s="7">
        <f>COUNTIF($L$3:$L$33,"V65")</f>
        <v>1</v>
      </c>
      <c r="M40" s="7">
        <f>COUNTIF($M$3:$M$33,"V65")</f>
        <v>1</v>
      </c>
    </row>
    <row r="41" spans="1:13" customFormat="1" ht="14.1" customHeight="1" x14ac:dyDescent="0.25">
      <c r="A41" s="60" t="s">
        <v>389</v>
      </c>
      <c r="B41" s="60"/>
      <c r="C41" s="7">
        <f>COUNTIF($C$3:$C$33,"V65L")</f>
        <v>0</v>
      </c>
      <c r="D41" s="7">
        <f>COUNTIF($D$3:$D$33,"V65L")</f>
        <v>0</v>
      </c>
      <c r="E41" s="7">
        <f>COUNTIF($E$3:$E$33,"V65L")</f>
        <v>0</v>
      </c>
      <c r="F41" s="7">
        <f>COUNTIF($F$3:$F$33,"V65L")</f>
        <v>0</v>
      </c>
      <c r="G41" s="7">
        <f>COUNTIF($G$3:$G$33,"V65L")</f>
        <v>0</v>
      </c>
      <c r="H41" s="7">
        <f>COUNTIF($H$3:$H$33,"V65L")</f>
        <v>0</v>
      </c>
      <c r="I41" s="7">
        <f>COUNTIF($I$3:$I$33,"V65L")</f>
        <v>0</v>
      </c>
      <c r="J41" s="7">
        <f>COUNTIF($J$3:$J$33,"V65L")</f>
        <v>0</v>
      </c>
      <c r="K41" s="7">
        <f>COUNTIF($K$3:$K$33,"V65L")</f>
        <v>0</v>
      </c>
      <c r="L41" s="7">
        <f>COUNTIF($L$3:$L$33,"V65L")</f>
        <v>0</v>
      </c>
      <c r="M41" s="7">
        <f>COUNTIF($M$3:$M$33,"V65L")</f>
        <v>0</v>
      </c>
    </row>
    <row r="42" spans="1:13" customFormat="1" ht="14.1" customHeight="1" x14ac:dyDescent="0.25">
      <c r="A42" s="60" t="s">
        <v>390</v>
      </c>
      <c r="B42" s="60"/>
      <c r="C42" s="7">
        <f>COUNTIF($C$3:$C$33,"V64")</f>
        <v>0</v>
      </c>
      <c r="D42" s="7">
        <f>COUNTIF($D$3:$D$33,"V64")</f>
        <v>0</v>
      </c>
      <c r="E42" s="7">
        <f>COUNTIF($E$3:$E$33,"V64")</f>
        <v>0</v>
      </c>
      <c r="F42" s="7">
        <f>COUNTIF($F$3:$F$33,"V64")</f>
        <v>0</v>
      </c>
      <c r="G42" s="7">
        <f>COUNTIF($G$3:$G$33,"V64")</f>
        <v>0</v>
      </c>
      <c r="H42" s="7">
        <f>COUNTIF($H$3:$H$33,"V64")</f>
        <v>0</v>
      </c>
      <c r="I42" s="7">
        <f>COUNTIF($I$3:$I$33,"V64")</f>
        <v>0</v>
      </c>
      <c r="J42" s="7">
        <f>COUNTIF($J$3:$J$33,"V64")</f>
        <v>0</v>
      </c>
      <c r="K42" s="7">
        <f>COUNTIF($K$3:$K$33,"V64")</f>
        <v>0</v>
      </c>
      <c r="L42" s="7">
        <f>COUNTIF($L$3:$L$33,"V64")</f>
        <v>0</v>
      </c>
      <c r="M42" s="7">
        <f>COUNTIF($M$3:$M$33,"V64")</f>
        <v>1</v>
      </c>
    </row>
    <row r="43" spans="1:13" customFormat="1" ht="14.1" customHeight="1" x14ac:dyDescent="0.25">
      <c r="A43" s="60" t="s">
        <v>391</v>
      </c>
      <c r="B43" s="60"/>
      <c r="C43" s="7">
        <f>COUNTIF($C$3:$C$33,"V86")</f>
        <v>0</v>
      </c>
      <c r="D43" s="7">
        <f>COUNTIF($D$3:$D$33,"V86")</f>
        <v>0</v>
      </c>
      <c r="E43" s="7">
        <f>COUNTIF($E$3:$E$33,"V86")</f>
        <v>0</v>
      </c>
      <c r="F43" s="7">
        <f>COUNTIF($F$3:$F$33,"V86")</f>
        <v>0</v>
      </c>
      <c r="G43" s="7">
        <f>COUNTIF($G$3:$G$33,"V86")</f>
        <v>0</v>
      </c>
      <c r="H43" s="7">
        <f>COUNTIF($H$3:$H$33,"V86")</f>
        <v>0</v>
      </c>
      <c r="I43" s="7">
        <f>COUNTIF($I$3:$I$33,"V86")</f>
        <v>0</v>
      </c>
      <c r="J43" s="7">
        <f>COUNTIF($J$3:$J$33,"V86")</f>
        <v>0</v>
      </c>
      <c r="K43" s="7">
        <f>COUNTIF($K$3:$K$33,"V86")</f>
        <v>0</v>
      </c>
      <c r="L43" s="7">
        <f>COUNTIF($L$3:$L$33,"V86")</f>
        <v>0</v>
      </c>
      <c r="M43" s="7">
        <f>COUNTIF($M$3:$M$33,"V86")</f>
        <v>0</v>
      </c>
    </row>
    <row r="44" spans="1:13" customFormat="1" ht="14.1" customHeight="1" x14ac:dyDescent="0.25">
      <c r="A44" s="60" t="s">
        <v>392</v>
      </c>
      <c r="B44" s="60"/>
      <c r="C44" s="7">
        <f>COUNTIF($C$3:$C$33,"L")</f>
        <v>0</v>
      </c>
      <c r="D44" s="7">
        <f>COUNTIF($D$3:$D$33,"L")</f>
        <v>0</v>
      </c>
      <c r="E44" s="7">
        <f>COUNTIF($E$3:$E$33,"L")</f>
        <v>0</v>
      </c>
      <c r="F44" s="7">
        <f>COUNTIF($F$3:$F$33,"L")</f>
        <v>0</v>
      </c>
      <c r="G44" s="7">
        <f>COUNTIF($G$3:$G$33,"L")</f>
        <v>0</v>
      </c>
      <c r="H44" s="7">
        <f>COUNTIF($H$3:$H$33,"L")</f>
        <v>0</v>
      </c>
      <c r="I44" s="7">
        <f>COUNTIF($I$3:$I$33,"L")</f>
        <v>0</v>
      </c>
      <c r="J44" s="7">
        <f>COUNTIF($J$3:$J$33,"L")</f>
        <v>0</v>
      </c>
      <c r="K44" s="7">
        <f>COUNTIF($K$3:$K$33,"L")</f>
        <v>0</v>
      </c>
      <c r="L44" s="7">
        <f>COUNTIF($L$3:$L$33,"L")</f>
        <v>0</v>
      </c>
      <c r="M44" s="7">
        <f>COUNTIF($M$3:$M$33,"L")</f>
        <v>0</v>
      </c>
    </row>
    <row r="45" spans="1:13" customFormat="1" ht="14.1" customHeight="1" x14ac:dyDescent="0.25">
      <c r="A45" s="60" t="s">
        <v>393</v>
      </c>
      <c r="B45" s="60"/>
      <c r="C45" s="7">
        <f>COUNTIF($C$3:$C$33,"SL")</f>
        <v>0</v>
      </c>
      <c r="D45" s="7">
        <f>COUNTIF($D$3:$D$33,"SL")</f>
        <v>0</v>
      </c>
      <c r="E45" s="7">
        <f>COUNTIF($E$3:$E$33,"SL")</f>
        <v>0</v>
      </c>
      <c r="F45" s="7">
        <f>COUNTIF($F$3:$F$33,"SL")</f>
        <v>0</v>
      </c>
      <c r="G45" s="7">
        <f>COUNTIF($G$3:$G$33,"SL")</f>
        <v>0</v>
      </c>
      <c r="H45" s="7">
        <f>COUNTIF($H$3:$H$33,"SL")</f>
        <v>0</v>
      </c>
      <c r="I45" s="7">
        <f>COUNTIF($I$3:$I$33,"SL")</f>
        <v>0</v>
      </c>
      <c r="J45" s="7">
        <f>COUNTIF($J$3:$J$33,"SL")</f>
        <v>0</v>
      </c>
      <c r="K45" s="7">
        <f>COUNTIF($K$3:$K$33,"SL")</f>
        <v>0</v>
      </c>
      <c r="L45" s="7">
        <f>COUNTIF($L$3:$L$33,"SL")</f>
        <v>0</v>
      </c>
      <c r="M45" s="7">
        <f>COUNTIF($M$3:$M$33,"SL")</f>
        <v>2</v>
      </c>
    </row>
    <row r="46" spans="1:13" customFormat="1" ht="14.1" customHeight="1" x14ac:dyDescent="0.25">
      <c r="A46" s="60" t="s">
        <v>394</v>
      </c>
      <c r="B46" s="60"/>
      <c r="C46" s="7">
        <f>COUNTIF($C$3:$C$33,"FL")</f>
        <v>0</v>
      </c>
      <c r="D46" s="7">
        <f>COUNTIF($D$3:$D$33,"FL")</f>
        <v>1</v>
      </c>
      <c r="E46" s="7">
        <f>COUNTIF($E$3:$E$33,"FL")</f>
        <v>0</v>
      </c>
      <c r="F46" s="7">
        <f>COUNTIF($F$3:$F$33,"FL")</f>
        <v>1</v>
      </c>
      <c r="G46" s="7">
        <f>COUNTIF($G$3:$G$33,"FL")</f>
        <v>0</v>
      </c>
      <c r="H46" s="7">
        <f>COUNTIF($H$3:$H$33,"FL")</f>
        <v>0</v>
      </c>
      <c r="I46" s="7">
        <f>COUNTIF($I$3:$I$33,"FL")</f>
        <v>0</v>
      </c>
      <c r="J46" s="7">
        <f>COUNTIF($J$3:$J$33,"FL")</f>
        <v>0</v>
      </c>
      <c r="K46" s="7">
        <f>COUNTIF($K$3:$K$33,"FL")</f>
        <v>1</v>
      </c>
      <c r="L46" s="7">
        <f>COUNTIF($L$3:$L$33,"FL")</f>
        <v>0</v>
      </c>
      <c r="M46" s="7">
        <f>COUNTIF($M$3:$M$33,"FL")</f>
        <v>0</v>
      </c>
    </row>
    <row r="47" spans="1:13" customFormat="1" ht="14.1" customHeight="1" x14ac:dyDescent="0.25">
      <c r="A47" s="60" t="s">
        <v>395</v>
      </c>
      <c r="B47" s="60"/>
      <c r="C47" s="7">
        <f>COUNTIF($C$3:$C$33,"X")</f>
        <v>0</v>
      </c>
      <c r="D47" s="7">
        <f>COUNTIF($D$3:$D$33,"X")</f>
        <v>0</v>
      </c>
      <c r="E47" s="7">
        <f>COUNTIF($E$3:$E$33,"X")</f>
        <v>0</v>
      </c>
      <c r="F47" s="7">
        <f>COUNTIF($F$3:$F$33,"X")</f>
        <v>0</v>
      </c>
      <c r="G47" s="7">
        <f>COUNTIF($G$3:$G$33,"X")</f>
        <v>0</v>
      </c>
      <c r="H47" s="7">
        <f>COUNTIF($H$3:$H$33,"X")</f>
        <v>0</v>
      </c>
      <c r="I47" s="7">
        <f>COUNTIF($I$3:$I$33,"X")</f>
        <v>0</v>
      </c>
      <c r="J47" s="7">
        <f>COUNTIF($J$3:$J$33,"X")</f>
        <v>0</v>
      </c>
      <c r="K47" s="7">
        <f>COUNTIF($K$3:$K$33,"X")</f>
        <v>0</v>
      </c>
      <c r="L47" s="7">
        <f>COUNTIF($L$3:$L$33,"X")</f>
        <v>1</v>
      </c>
      <c r="M47" s="7">
        <f>COUNTIF($M$3:$M$33,"X")</f>
        <v>0</v>
      </c>
    </row>
    <row r="48" spans="1:13" ht="15" customHeight="1" x14ac:dyDescent="0.25">
      <c r="A48" s="61"/>
      <c r="B48" s="62"/>
    </row>
  </sheetData>
  <printOptions gridLines="1" gridLinesSet="0"/>
  <pageMargins left="0.78740157480314965" right="0.78740157480314965" top="0.98425196850393704" bottom="0.98425196850393704" header="0.51181102362204722" footer="0.51181102362204722"/>
  <pageSetup paperSize="9" scale="63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48"/>
  <sheetViews>
    <sheetView zoomScaleNormal="100" workbookViewId="0">
      <pane ySplit="2" topLeftCell="A3" activePane="bottomLeft" state="frozen"/>
      <selection activeCell="O34" sqref="O34"/>
      <selection pane="bottomLeft" activeCell="A27" sqref="A27:M27"/>
    </sheetView>
  </sheetViews>
  <sheetFormatPr baseColWidth="10" defaultColWidth="9.33203125" defaultRowHeight="13.2" x14ac:dyDescent="0.25"/>
  <cols>
    <col min="1" max="1" width="14.6640625" style="1" customWidth="1"/>
    <col min="2" max="2" width="8.6640625" style="20" customWidth="1"/>
    <col min="3" max="13" width="8.6640625" style="7" customWidth="1"/>
    <col min="14" max="15" width="9.33203125" style="8" customWidth="1"/>
    <col min="16" max="16384" width="9.33203125" style="8"/>
  </cols>
  <sheetData>
    <row r="1" spans="1:14" x14ac:dyDescent="0.25">
      <c r="A1" s="60" t="s">
        <v>431</v>
      </c>
      <c r="B1" s="60"/>
    </row>
    <row r="2" spans="1:14" s="2" customFormat="1" x14ac:dyDescent="0.25">
      <c r="A2" s="60"/>
      <c r="B2" s="62"/>
      <c r="C2" s="39" t="s">
        <v>0</v>
      </c>
      <c r="D2" s="39" t="s">
        <v>1</v>
      </c>
      <c r="E2" s="39" t="s">
        <v>2</v>
      </c>
      <c r="F2" s="39" t="s">
        <v>3</v>
      </c>
      <c r="G2" s="39" t="s">
        <v>4</v>
      </c>
      <c r="H2" s="39" t="s">
        <v>5</v>
      </c>
      <c r="I2" s="39" t="s">
        <v>6</v>
      </c>
      <c r="J2" s="39" t="s">
        <v>7</v>
      </c>
      <c r="K2" s="39" t="s">
        <v>8</v>
      </c>
      <c r="L2" s="39" t="s">
        <v>9</v>
      </c>
      <c r="M2" s="39" t="s">
        <v>10</v>
      </c>
      <c r="N2" s="9"/>
    </row>
    <row r="3" spans="1:14" s="41" customFormat="1" ht="13.95" customHeight="1" thickBot="1" x14ac:dyDescent="0.3">
      <c r="A3" s="122" t="s">
        <v>18</v>
      </c>
      <c r="B3" s="123">
        <v>45962</v>
      </c>
      <c r="C3" s="102" t="str">
        <f>IF(Flytende!C306=0,"",Flytende!C306)</f>
        <v/>
      </c>
      <c r="D3" s="102" t="str">
        <f>IF(Flytende!D306=0,"",Flytende!D306)</f>
        <v>V65</v>
      </c>
      <c r="E3" s="102" t="str">
        <f>IF(Flytende!E306=0,"",Flytende!E306)</f>
        <v/>
      </c>
      <c r="F3" s="102" t="str">
        <f>IF(Flytende!F306=0,"",Flytende!F306)</f>
        <v/>
      </c>
      <c r="G3" s="102" t="str">
        <f>IF(Flytende!G306=0,"",Flytende!G306)</f>
        <v/>
      </c>
      <c r="H3" s="102" t="str">
        <f>IF(Flytende!H306=0,"",Flytende!H306)</f>
        <v/>
      </c>
      <c r="I3" s="102" t="str">
        <f>IF(Flytende!I306=0,"",Flytende!I306)</f>
        <v/>
      </c>
      <c r="J3" s="102" t="str">
        <f>IF(Flytende!J306=0,"",Flytende!J306)</f>
        <v/>
      </c>
      <c r="K3" s="102" t="str">
        <f>IF(Flytende!K306=0,"",Flytende!K306)</f>
        <v/>
      </c>
      <c r="L3" s="102" t="str">
        <f>IF(Flytende!L306=0,"",Flytende!L306)</f>
        <v/>
      </c>
      <c r="M3" s="102" t="str">
        <f>IF(Flytende!M306=0,"",Flytende!M306)</f>
        <v>V64</v>
      </c>
    </row>
    <row r="4" spans="1:14" s="41" customFormat="1" x14ac:dyDescent="0.25">
      <c r="A4" s="152" t="s">
        <v>20</v>
      </c>
      <c r="B4" s="126">
        <f t="shared" ref="B4:B32" si="0">B3+1</f>
        <v>45963</v>
      </c>
      <c r="C4" s="209" t="str">
        <f>IF(Flytende!C307=0,"",Flytende!C307)</f>
        <v/>
      </c>
      <c r="D4" s="209" t="str">
        <f>IF(Flytende!D307=0,"",Flytende!D307)</f>
        <v/>
      </c>
      <c r="E4" s="209" t="str">
        <f>IF(Flytende!E307=0,"",Flytende!E307)</f>
        <v/>
      </c>
      <c r="F4" s="209" t="str">
        <f>IF(Flytende!F307=0,"",Flytende!F307)</f>
        <v/>
      </c>
      <c r="G4" s="209" t="str">
        <f>IF(Flytende!G307=0,"",Flytende!G307)</f>
        <v/>
      </c>
      <c r="H4" s="209" t="str">
        <f>IF(Flytende!H307=0,"",Flytende!H307)</f>
        <v/>
      </c>
      <c r="I4" s="209" t="str">
        <f>IF(Flytende!I307=0,"",Flytende!I307)</f>
        <v/>
      </c>
      <c r="J4" s="209" t="str">
        <f>IF(Flytende!J307=0,"",Flytende!J307)</f>
        <v/>
      </c>
      <c r="K4" s="209" t="str">
        <f>IF(Flytende!K307=0,"",Flytende!K307)</f>
        <v>V65</v>
      </c>
      <c r="L4" s="209" t="str">
        <f>IF(Flytende!L307=0,"",Flytende!L307)</f>
        <v/>
      </c>
      <c r="M4" s="153" t="str">
        <f>IF(Flytende!M307=0,"",Flytende!M307)</f>
        <v/>
      </c>
    </row>
    <row r="5" spans="1:14" s="41" customFormat="1" x14ac:dyDescent="0.25">
      <c r="A5" s="130" t="s">
        <v>22</v>
      </c>
      <c r="B5" s="87">
        <f t="shared" si="0"/>
        <v>45964</v>
      </c>
      <c r="C5" s="88" t="str">
        <f>IF(Flytende!C308=0,"",Flytende!C308)</f>
        <v>V75M</v>
      </c>
      <c r="D5" s="88" t="str">
        <f>IF(Flytende!D308=0,"",Flytende!D308)</f>
        <v/>
      </c>
      <c r="E5" s="88" t="str">
        <f>IF(Flytende!E308=0,"",Flytende!E308)</f>
        <v/>
      </c>
      <c r="F5" s="88" t="str">
        <f>IF(Flytende!F308=0,"",Flytende!F308)</f>
        <v/>
      </c>
      <c r="G5" s="88" t="str">
        <f>IF(Flytende!G308=0,"",Flytende!G308)</f>
        <v/>
      </c>
      <c r="H5" s="88" t="str">
        <f>IF(Flytende!H308=0,"",Flytende!H308)</f>
        <v/>
      </c>
      <c r="I5" s="88" t="str">
        <f>IF(Flytende!I308=0,"",Flytende!I308)</f>
        <v/>
      </c>
      <c r="J5" s="88" t="str">
        <f>IF(Flytende!J308=0,"",Flytende!J308)</f>
        <v/>
      </c>
      <c r="K5" s="88" t="str">
        <f>IF(Flytende!K308=0,"",Flytende!K308)</f>
        <v/>
      </c>
      <c r="L5" s="88" t="str">
        <f>IF(Flytende!L308=0,"",Flytende!L308)</f>
        <v/>
      </c>
      <c r="M5" s="88" t="str">
        <f>IF(Flytende!M308=0,"",Flytende!M308)</f>
        <v/>
      </c>
    </row>
    <row r="6" spans="1:14" s="41" customFormat="1" x14ac:dyDescent="0.25">
      <c r="A6" s="135" t="s">
        <v>24</v>
      </c>
      <c r="B6" s="115">
        <f t="shared" si="0"/>
        <v>45965</v>
      </c>
      <c r="C6" s="144" t="str">
        <f>IF(Flytende!C309=0,"",Flytende!C309)</f>
        <v/>
      </c>
      <c r="D6" s="144" t="str">
        <f>IF(Flytende!D309=0,"",Flytende!D309)</f>
        <v/>
      </c>
      <c r="E6" s="144" t="str">
        <f>IF(Flytende!E309=0,"",Flytende!E309)</f>
        <v/>
      </c>
      <c r="F6" s="144" t="str">
        <f>IF(Flytende!F309=0,"",Flytende!F309)</f>
        <v/>
      </c>
      <c r="G6" s="144" t="str">
        <f>IF(Flytende!G309=0,"",Flytende!G309)</f>
        <v/>
      </c>
      <c r="H6" s="144" t="str">
        <f>IF(Flytende!H309=0,"",Flytende!H309)</f>
        <v/>
      </c>
      <c r="I6" s="144" t="str">
        <f>IF(Flytende!I309=0,"",Flytende!I309)</f>
        <v/>
      </c>
      <c r="J6" s="144" t="str">
        <f>IF(Flytende!J309=0,"",Flytende!J309)</f>
        <v/>
      </c>
      <c r="K6" s="144" t="str">
        <f>IF(Flytende!K309=0,"",Flytende!K309)</f>
        <v/>
      </c>
      <c r="L6" s="144" t="str">
        <f>IF(Flytende!L309=0,"",Flytende!L309)</f>
        <v/>
      </c>
      <c r="M6" s="144" t="str">
        <f>IF(Flytende!M309=0,"",Flytende!M309)</f>
        <v/>
      </c>
    </row>
    <row r="7" spans="1:14" s="41" customFormat="1" x14ac:dyDescent="0.25">
      <c r="A7" s="130" t="s">
        <v>11</v>
      </c>
      <c r="B7" s="87">
        <f t="shared" si="0"/>
        <v>45966</v>
      </c>
      <c r="C7" s="88" t="str">
        <f>IF(Flytende!C310=0,"",Flytende!C310)</f>
        <v/>
      </c>
      <c r="D7" s="88" t="str">
        <f>IF(Flytende!D310=0,"",Flytende!D310)</f>
        <v/>
      </c>
      <c r="E7" s="88" t="str">
        <f>IF(Flytende!E310=0,"",Flytende!E310)</f>
        <v/>
      </c>
      <c r="F7" s="88" t="str">
        <f>IF(Flytende!F310=0,"",Flytende!F310)</f>
        <v/>
      </c>
      <c r="G7" s="88" t="str">
        <f>IF(Flytende!G310=0,"",Flytende!G310)</f>
        <v/>
      </c>
      <c r="H7" s="88" t="str">
        <f>IF(Flytende!H310=0,"",Flytende!H310)</f>
        <v/>
      </c>
      <c r="I7" s="88" t="str">
        <f>IF(Flytende!I310=0,"",Flytende!I310)</f>
        <v>V65</v>
      </c>
      <c r="J7" s="88" t="str">
        <f>IF(Flytende!J310=0,"",Flytende!J310)</f>
        <v/>
      </c>
      <c r="K7" s="88" t="str">
        <f>IF(Flytende!K310=0,"",Flytende!K310)</f>
        <v/>
      </c>
      <c r="L7" s="88" t="str">
        <f>IF(Flytende!L310=0,"",Flytende!L310)</f>
        <v/>
      </c>
      <c r="M7" s="88" t="str">
        <f>IF(Flytende!M310=0,"",Flytende!M310)</f>
        <v>V65</v>
      </c>
    </row>
    <row r="8" spans="1:14" s="41" customFormat="1" x14ac:dyDescent="0.25">
      <c r="A8" s="130" t="s">
        <v>14</v>
      </c>
      <c r="B8" s="87">
        <f t="shared" si="0"/>
        <v>45967</v>
      </c>
      <c r="C8" s="88" t="str">
        <f>IF(Flytende!C311=0,"",Flytende!C311)</f>
        <v/>
      </c>
      <c r="D8" s="88" t="str">
        <f>IF(Flytende!D311=0,"",Flytende!D311)</f>
        <v/>
      </c>
      <c r="E8" s="88" t="str">
        <f>IF(Flytende!E311=0,"",Flytende!E311)</f>
        <v>V65</v>
      </c>
      <c r="F8" s="88" t="str">
        <f>IF(Flytende!F311=0,"",Flytende!F311)</f>
        <v/>
      </c>
      <c r="G8" s="88" t="str">
        <f>IF(Flytende!G311=0,"",Flytende!G311)</f>
        <v/>
      </c>
      <c r="H8" s="88" t="str">
        <f>IF(Flytende!H311=0,"",Flytende!H311)</f>
        <v/>
      </c>
      <c r="I8" s="88" t="str">
        <f>IF(Flytende!I311=0,"",Flytende!I311)</f>
        <v/>
      </c>
      <c r="J8" s="88" t="str">
        <f>IF(Flytende!J311=0,"",Flytende!J311)</f>
        <v/>
      </c>
      <c r="K8" s="88" t="str">
        <f>IF(Flytende!K311=0,"",Flytende!K311)</f>
        <v/>
      </c>
      <c r="L8" s="88" t="str">
        <f>IF(Flytende!L311=0,"",Flytende!L311)</f>
        <v/>
      </c>
      <c r="M8" s="89" t="str">
        <f>IF(Flytende!M311=0,"",Flytende!M311)</f>
        <v/>
      </c>
    </row>
    <row r="9" spans="1:14" s="41" customFormat="1" x14ac:dyDescent="0.25">
      <c r="A9" s="130" t="s">
        <v>16</v>
      </c>
      <c r="B9" s="87">
        <f t="shared" si="0"/>
        <v>45968</v>
      </c>
      <c r="C9" s="88" t="str">
        <f>IF(Flytende!C312=0,"",Flytende!C312)</f>
        <v/>
      </c>
      <c r="D9" s="88" t="str">
        <f>IF(Flytende!D312=0,"",Flytende!D312)</f>
        <v/>
      </c>
      <c r="E9" s="88" t="str">
        <f>IF(Flytende!E312=0,"",Flytende!E312)</f>
        <v/>
      </c>
      <c r="F9" s="88" t="str">
        <f>IF(Flytende!F312=0,"",Flytende!F312)</f>
        <v/>
      </c>
      <c r="G9" s="88" t="str">
        <f>IF(Flytende!G312=0,"",Flytende!G312)</f>
        <v>V75</v>
      </c>
      <c r="H9" s="88" t="str">
        <f>IF(Flytende!H312=0,"",Flytende!H312)</f>
        <v/>
      </c>
      <c r="I9" s="88" t="str">
        <f>IF(Flytende!I312=0,"",Flytende!I312)</f>
        <v/>
      </c>
      <c r="J9" s="88" t="str">
        <f>IF(Flytende!J312=0,"",Flytende!J312)</f>
        <v/>
      </c>
      <c r="K9" s="88" t="str">
        <f>IF(Flytende!K312=0,"",Flytende!K312)</f>
        <v/>
      </c>
      <c r="L9" s="88" t="str">
        <f>IF(Flytende!L312=0,"",Flytende!L312)</f>
        <v>X</v>
      </c>
      <c r="M9" s="88" t="str">
        <f>IF(Flytende!M312=0,"",Flytende!M312)</f>
        <v/>
      </c>
    </row>
    <row r="10" spans="1:14" s="41" customFormat="1" ht="13.95" customHeight="1" thickBot="1" x14ac:dyDescent="0.3">
      <c r="A10" s="122" t="s">
        <v>18</v>
      </c>
      <c r="B10" s="123">
        <f t="shared" si="0"/>
        <v>45969</v>
      </c>
      <c r="C10" s="102" t="str">
        <f>IF(Flytende!C313=0,"",Flytende!C313)</f>
        <v/>
      </c>
      <c r="D10" s="102" t="str">
        <f>IF(Flytende!D313=0,"",Flytende!D313)</f>
        <v/>
      </c>
      <c r="E10" s="102" t="str">
        <f>IF(Flytende!E313=0,"",Flytende!E313)</f>
        <v/>
      </c>
      <c r="F10" s="102" t="str">
        <f>IF(Flytende!F313=0,"",Flytende!F313)</f>
        <v/>
      </c>
      <c r="G10" s="102" t="str">
        <f>IF(Flytende!G313=0,"",Flytende!G313)</f>
        <v/>
      </c>
      <c r="H10" s="102" t="str">
        <f>IF(Flytende!H313=0,"",Flytende!H313)</f>
        <v/>
      </c>
      <c r="I10" s="102" t="str">
        <f>IF(Flytende!I313=0,"",Flytende!I313)</f>
        <v/>
      </c>
      <c r="J10" s="102" t="str">
        <f>IF(Flytende!J313=0,"",Flytende!J313)</f>
        <v>V65</v>
      </c>
      <c r="K10" s="102" t="str">
        <f>IF(Flytende!K313=0,"",Flytende!K313)</f>
        <v/>
      </c>
      <c r="L10" s="102" t="str">
        <f>IF(Flytende!L313=0,"",Flytende!L313)</f>
        <v/>
      </c>
      <c r="M10" s="102" t="str">
        <f>IF(Flytende!M313=0,"",Flytende!M313)</f>
        <v/>
      </c>
    </row>
    <row r="11" spans="1:14" s="41" customFormat="1" x14ac:dyDescent="0.25">
      <c r="A11" s="152" t="s">
        <v>20</v>
      </c>
      <c r="B11" s="126">
        <f t="shared" si="0"/>
        <v>45970</v>
      </c>
      <c r="C11" s="153" t="str">
        <f>IF(Flytende!C314=0,"",Flytende!C314)</f>
        <v/>
      </c>
      <c r="D11" s="209" t="str">
        <f>IF(Flytende!D314=0,"",Flytende!D314)</f>
        <v/>
      </c>
      <c r="E11" s="209" t="str">
        <f>IF(Flytende!E314=0,"",Flytende!E314)</f>
        <v/>
      </c>
      <c r="F11" s="209" t="str">
        <f>IF(Flytende!F314=0,"",Flytende!F314)</f>
        <v/>
      </c>
      <c r="G11" s="209" t="str">
        <f>IF(Flytende!G314=0,"",Flytende!G314)</f>
        <v/>
      </c>
      <c r="H11" s="209" t="str">
        <f>IF(Flytende!H314=0,"",Flytende!H314)</f>
        <v/>
      </c>
      <c r="I11" s="209" t="str">
        <f>IF(Flytende!I314=0,"",Flytende!I314)</f>
        <v/>
      </c>
      <c r="J11" s="209" t="str">
        <f>IF(Flytende!J314=0,"",Flytende!J314)</f>
        <v/>
      </c>
      <c r="K11" s="209" t="str">
        <f>IF(Flytende!K314=0,"",Flytende!K314)</f>
        <v>V65</v>
      </c>
      <c r="L11" s="209" t="str">
        <f>IF(Flytende!L314=0,"",Flytende!L314)</f>
        <v/>
      </c>
      <c r="M11" s="209" t="str">
        <f>IF(Flytende!M314=0,"",Flytende!M314)</f>
        <v/>
      </c>
    </row>
    <row r="12" spans="1:14" s="41" customFormat="1" x14ac:dyDescent="0.25">
      <c r="A12" s="130" t="s">
        <v>22</v>
      </c>
      <c r="B12" s="87">
        <f t="shared" si="0"/>
        <v>45971</v>
      </c>
      <c r="C12" s="88" t="str">
        <f>IF(Flytende!C315=0,"",Flytende!C315)</f>
        <v>V75M</v>
      </c>
      <c r="D12" s="88" t="str">
        <f>IF(Flytende!D315=0,"",Flytende!D315)</f>
        <v/>
      </c>
      <c r="E12" s="88" t="str">
        <f>IF(Flytende!E315=0,"",Flytende!E315)</f>
        <v/>
      </c>
      <c r="F12" s="88" t="str">
        <f>IF(Flytende!F315=0,"",Flytende!F315)</f>
        <v/>
      </c>
      <c r="G12" s="88" t="str">
        <f>IF(Flytende!G315=0,"",Flytende!G315)</f>
        <v/>
      </c>
      <c r="H12" s="88" t="str">
        <f>IF(Flytende!H315=0,"",Flytende!H315)</f>
        <v/>
      </c>
      <c r="I12" s="88" t="str">
        <f>IF(Flytende!I315=0,"",Flytende!I315)</f>
        <v/>
      </c>
      <c r="J12" s="88" t="str">
        <f>IF(Flytende!J315=0,"",Flytende!J315)</f>
        <v/>
      </c>
      <c r="K12" s="88" t="str">
        <f>IF(Flytende!K315=0,"",Flytende!K315)</f>
        <v/>
      </c>
      <c r="L12" s="88" t="str">
        <f>IF(Flytende!L315=0,"",Flytende!L315)</f>
        <v/>
      </c>
      <c r="M12" s="88" t="str">
        <f>IF(Flytende!M315=0,"",Flytende!M315)</f>
        <v/>
      </c>
    </row>
    <row r="13" spans="1:14" s="41" customFormat="1" x14ac:dyDescent="0.25">
      <c r="A13" s="130" t="s">
        <v>24</v>
      </c>
      <c r="B13" s="87">
        <f t="shared" si="0"/>
        <v>45972</v>
      </c>
      <c r="C13" s="88" t="str">
        <f>IF(Flytende!C316=0,"",Flytende!C316)</f>
        <v>SL</v>
      </c>
      <c r="D13" s="88" t="str">
        <f>IF(Flytende!D316=0,"",Flytende!D316)</f>
        <v/>
      </c>
      <c r="E13" s="88" t="str">
        <f>IF(Flytende!E316=0,"",Flytende!E316)</f>
        <v/>
      </c>
      <c r="F13" s="88" t="str">
        <f>IF(Flytende!F316=0,"",Flytende!F316)</f>
        <v/>
      </c>
      <c r="G13" s="88" t="str">
        <f>IF(Flytende!G316=0,"",Flytende!G316)</f>
        <v/>
      </c>
      <c r="H13" s="88" t="str">
        <f>IF(Flytende!H316=0,"",Flytende!H316)</f>
        <v/>
      </c>
      <c r="I13" s="88" t="str">
        <f>IF(Flytende!I316=0,"",Flytende!I316)</f>
        <v/>
      </c>
      <c r="J13" s="88" t="str">
        <f>IF(Flytende!J316=0,"",Flytende!J316)</f>
        <v/>
      </c>
      <c r="K13" s="88" t="str">
        <f>IF(Flytende!K316=0,"",Flytende!K316)</f>
        <v/>
      </c>
      <c r="L13" s="88" t="str">
        <f>IF(Flytende!L316=0,"",Flytende!L316)</f>
        <v/>
      </c>
      <c r="M13" s="88" t="str">
        <f>IF(Flytende!M316=0,"",Flytende!M316)</f>
        <v/>
      </c>
    </row>
    <row r="14" spans="1:14" s="41" customFormat="1" x14ac:dyDescent="0.25">
      <c r="A14" s="130" t="s">
        <v>11</v>
      </c>
      <c r="B14" s="87">
        <f t="shared" si="0"/>
        <v>45973</v>
      </c>
      <c r="C14" s="88" t="str">
        <f>IF(Flytende!C317=0,"",Flytende!C317)</f>
        <v/>
      </c>
      <c r="D14" s="88" t="str">
        <f>IF(Flytende!D317=0,"",Flytende!D317)</f>
        <v/>
      </c>
      <c r="E14" s="88" t="str">
        <f>IF(Flytende!E317=0,"",Flytende!E317)</f>
        <v/>
      </c>
      <c r="F14" s="88" t="str">
        <f>IF(Flytende!F317=0,"",Flytende!F317)</f>
        <v/>
      </c>
      <c r="G14" s="88" t="str">
        <f>IF(Flytende!G317=0,"",Flytende!G317)</f>
        <v/>
      </c>
      <c r="H14" s="88" t="str">
        <f>IF(Flytende!H317=0,"",Flytende!H317)</f>
        <v>V65</v>
      </c>
      <c r="I14" s="88" t="str">
        <f>IF(Flytende!I317=0,"",Flytende!I317)</f>
        <v/>
      </c>
      <c r="J14" s="88" t="str">
        <f>IF(Flytende!J317=0,"",Flytende!J317)</f>
        <v/>
      </c>
      <c r="K14" s="88" t="str">
        <f>IF(Flytende!K317=0,"",Flytende!K317)</f>
        <v/>
      </c>
      <c r="L14" s="88" t="str">
        <f>IF(Flytende!L317=0,"",Flytende!L317)</f>
        <v/>
      </c>
      <c r="M14" s="88" t="str">
        <f>IF(Flytende!M317=0,"",Flytende!M317)</f>
        <v>X</v>
      </c>
    </row>
    <row r="15" spans="1:14" s="41" customFormat="1" x14ac:dyDescent="0.25">
      <c r="A15" s="130" t="s">
        <v>14</v>
      </c>
      <c r="B15" s="87">
        <f t="shared" si="0"/>
        <v>45974</v>
      </c>
      <c r="C15" s="88" t="str">
        <f>IF(Flytende!C318=0,"",Flytende!C318)</f>
        <v/>
      </c>
      <c r="D15" s="88" t="str">
        <f>IF(Flytende!D318=0,"",Flytende!D318)</f>
        <v/>
      </c>
      <c r="E15" s="88" t="str">
        <f>IF(Flytende!E318=0,"",Flytende!E318)</f>
        <v>V65</v>
      </c>
      <c r="F15" s="88" t="str">
        <f>IF(Flytende!F318=0,"",Flytende!F318)</f>
        <v/>
      </c>
      <c r="G15" s="88" t="str">
        <f>IF(Flytende!G318=0,"",Flytende!G318)</f>
        <v/>
      </c>
      <c r="H15" s="88" t="str">
        <f>IF(Flytende!H318=0,"",Flytende!H318)</f>
        <v/>
      </c>
      <c r="I15" s="88" t="str">
        <f>IF(Flytende!I318=0,"",Flytende!I318)</f>
        <v/>
      </c>
      <c r="J15" s="88" t="str">
        <f>IF(Flytende!J318=0,"",Flytende!J318)</f>
        <v/>
      </c>
      <c r="K15" s="88" t="str">
        <f>IF(Flytende!K318=0,"",Flytende!K318)</f>
        <v/>
      </c>
      <c r="L15" s="88" t="str">
        <f>IF(Flytende!L318=0,"",Flytende!L318)</f>
        <v/>
      </c>
      <c r="M15" s="89" t="str">
        <f>IF(Flytende!M318=0,"",Flytende!M318)</f>
        <v/>
      </c>
    </row>
    <row r="16" spans="1:14" s="41" customFormat="1" x14ac:dyDescent="0.25">
      <c r="A16" s="130" t="s">
        <v>16</v>
      </c>
      <c r="B16" s="87">
        <f t="shared" si="0"/>
        <v>45975</v>
      </c>
      <c r="C16" s="88" t="str">
        <f>IF(Flytende!C319=0,"",Flytende!C319)</f>
        <v/>
      </c>
      <c r="D16" s="88" t="str">
        <f>IF(Flytende!D319=0,"",Flytende!D319)</f>
        <v/>
      </c>
      <c r="E16" s="88" t="str">
        <f>IF(Flytende!E319=0,"",Flytende!E319)</f>
        <v/>
      </c>
      <c r="F16" s="88" t="str">
        <f>IF(Flytende!F319=0,"",Flytende!F319)</f>
        <v>V75</v>
      </c>
      <c r="G16" s="88" t="str">
        <f>IF(Flytende!G319=0,"",Flytende!G319)</f>
        <v/>
      </c>
      <c r="H16" s="88" t="str">
        <f>IF(Flytende!H319=0,"",Flytende!H319)</f>
        <v/>
      </c>
      <c r="I16" s="88" t="str">
        <f>IF(Flytende!I319=0,"",Flytende!I319)</f>
        <v/>
      </c>
      <c r="J16" s="88" t="str">
        <f>IF(Flytende!J319=0,"",Flytende!J319)</f>
        <v/>
      </c>
      <c r="K16" s="88" t="str">
        <f>IF(Flytende!K319=0,"",Flytende!K319)</f>
        <v/>
      </c>
      <c r="L16" s="88" t="str">
        <f>IF(Flytende!L319=0,"",Flytende!L319)</f>
        <v/>
      </c>
      <c r="M16" s="88" t="str">
        <f>IF(Flytende!M319=0,"",Flytende!M319)</f>
        <v/>
      </c>
    </row>
    <row r="17" spans="1:18" s="41" customFormat="1" ht="13.95" customHeight="1" thickBot="1" x14ac:dyDescent="0.3">
      <c r="A17" s="122" t="s">
        <v>18</v>
      </c>
      <c r="B17" s="123">
        <f t="shared" si="0"/>
        <v>45976</v>
      </c>
      <c r="C17" s="102" t="str">
        <f>IF(Flytende!C320=0,"",Flytende!C320)</f>
        <v/>
      </c>
      <c r="D17" s="102" t="str">
        <f>IF(Flytende!D320=0,"",Flytende!D320)</f>
        <v/>
      </c>
      <c r="E17" s="102" t="str">
        <f>IF(Flytende!E320=0,"",Flytende!E320)</f>
        <v/>
      </c>
      <c r="F17" s="102" t="str">
        <f>IF(Flytende!F320=0,"",Flytende!F320)</f>
        <v/>
      </c>
      <c r="G17" s="102" t="str">
        <f>IF(Flytende!G320=0,"",Flytende!G320)</f>
        <v/>
      </c>
      <c r="H17" s="102" t="str">
        <f>IF(Flytende!H320=0,"",Flytende!H320)</f>
        <v/>
      </c>
      <c r="I17" s="102" t="str">
        <f>IF(Flytende!I320=0,"",Flytende!I320)</f>
        <v/>
      </c>
      <c r="J17" s="102" t="str">
        <f>IF(Flytende!J320=0,"",Flytende!J320)</f>
        <v/>
      </c>
      <c r="K17" s="102" t="str">
        <f>IF(Flytende!K320=0,"",Flytende!K320)</f>
        <v>V65</v>
      </c>
      <c r="L17" s="102" t="str">
        <f>IF(Flytende!L320=0,"",Flytende!L320)</f>
        <v/>
      </c>
      <c r="M17" s="102" t="str">
        <f>IF(Flytende!M320=0,"",Flytende!M320)</f>
        <v/>
      </c>
    </row>
    <row r="18" spans="1:18" s="41" customFormat="1" x14ac:dyDescent="0.25">
      <c r="A18" s="152" t="s">
        <v>20</v>
      </c>
      <c r="B18" s="126">
        <f t="shared" si="0"/>
        <v>45977</v>
      </c>
      <c r="C18" s="209" t="str">
        <f>IF(Flytende!C321=0,"",Flytende!C321)</f>
        <v/>
      </c>
      <c r="D18" s="209" t="str">
        <f>IF(Flytende!D321=0,"",Flytende!D321)</f>
        <v>V65</v>
      </c>
      <c r="E18" s="209" t="str">
        <f>IF(Flytende!E321=0,"",Flytende!E321)</f>
        <v/>
      </c>
      <c r="F18" s="209" t="str">
        <f>IF(Flytende!F321=0,"",Flytende!F321)</f>
        <v/>
      </c>
      <c r="G18" s="209" t="str">
        <f>IF(Flytende!G321=0,"",Flytende!G321)</f>
        <v/>
      </c>
      <c r="H18" s="209" t="str">
        <f>IF(Flytende!H321=0,"",Flytende!H321)</f>
        <v/>
      </c>
      <c r="I18" s="209" t="str">
        <f>IF(Flytende!I321=0,"",Flytende!I321)</f>
        <v/>
      </c>
      <c r="J18" s="209" t="str">
        <f>IF(Flytende!J321=0,"",Flytende!J321)</f>
        <v/>
      </c>
      <c r="K18" s="209" t="str">
        <f>IF(Flytende!K321=0,"",Flytende!K321)</f>
        <v/>
      </c>
      <c r="L18" s="209" t="str">
        <f>IF(Flytende!L321=0,"",Flytende!L321)</f>
        <v/>
      </c>
      <c r="M18" s="209" t="str">
        <f>IF(Flytende!M321=0,"",Flytende!M321)</f>
        <v/>
      </c>
    </row>
    <row r="19" spans="1:18" s="41" customFormat="1" x14ac:dyDescent="0.25">
      <c r="A19" s="130" t="s">
        <v>22</v>
      </c>
      <c r="B19" s="87">
        <f t="shared" si="0"/>
        <v>45978</v>
      </c>
      <c r="C19" s="88" t="str">
        <f>IF(Flytende!C322=0,"",Flytende!C322)</f>
        <v/>
      </c>
      <c r="D19" s="88" t="str">
        <f>IF(Flytende!D322=0,"",Flytende!D322)</f>
        <v/>
      </c>
      <c r="E19" s="88" t="str">
        <f>IF(Flytende!E322=0,"",Flytende!E322)</f>
        <v/>
      </c>
      <c r="F19" s="88" t="str">
        <f>IF(Flytende!F322=0,"",Flytende!F322)</f>
        <v/>
      </c>
      <c r="G19" s="88" t="str">
        <f>IF(Flytende!G322=0,"",Flytende!G322)</f>
        <v/>
      </c>
      <c r="H19" s="88" t="str">
        <f>IF(Flytende!H322=0,"",Flytende!H322)</f>
        <v/>
      </c>
      <c r="I19" s="88" t="str">
        <f>IF(Flytende!I322=0,"",Flytende!I322)</f>
        <v>V75M</v>
      </c>
      <c r="J19" s="89" t="str">
        <f>IF(Flytende!J322=0,"",Flytende!J322)</f>
        <v/>
      </c>
      <c r="K19" s="88" t="str">
        <f>IF(Flytende!K322=0,"",Flytende!K322)</f>
        <v/>
      </c>
      <c r="L19" s="88" t="str">
        <f>IF(Flytende!L322=0,"",Flytende!L322)</f>
        <v/>
      </c>
      <c r="M19" s="88" t="str">
        <f>IF(Flytende!M322=0,"",Flytende!M322)</f>
        <v/>
      </c>
    </row>
    <row r="20" spans="1:18" s="41" customFormat="1" x14ac:dyDescent="0.25">
      <c r="A20" s="130" t="s">
        <v>24</v>
      </c>
      <c r="B20" s="87">
        <f t="shared" si="0"/>
        <v>45979</v>
      </c>
      <c r="C20" s="88" t="str">
        <f>IF(Flytende!C323=0,"",Flytende!C323)</f>
        <v>V86</v>
      </c>
      <c r="D20" s="88" t="str">
        <f>IF(Flytende!D323=0,"",Flytende!D323)</f>
        <v/>
      </c>
      <c r="E20" s="88" t="str">
        <f>IF(Flytende!E323=0,"",Flytende!E323)</f>
        <v/>
      </c>
      <c r="F20" s="88" t="str">
        <f>IF(Flytende!F323=0,"",Flytende!F323)</f>
        <v/>
      </c>
      <c r="G20" s="88" t="str">
        <f>IF(Flytende!G323=0,"",Flytende!G323)</f>
        <v/>
      </c>
      <c r="H20" s="88" t="str">
        <f>IF(Flytende!H323=0,"",Flytende!H323)</f>
        <v/>
      </c>
      <c r="I20" s="88" t="str">
        <f>IF(Flytende!I323=0,"",Flytende!I323)</f>
        <v/>
      </c>
      <c r="J20" s="88" t="str">
        <f>IF(Flytende!J323=0,"",Flytende!J323)</f>
        <v/>
      </c>
      <c r="K20" s="88" t="str">
        <f>IF(Flytende!K323=0,"",Flytende!K323)</f>
        <v/>
      </c>
      <c r="L20" s="88" t="str">
        <f>IF(Flytende!L323=0,"",Flytende!L323)</f>
        <v/>
      </c>
      <c r="M20" s="88" t="str">
        <f>IF(Flytende!M323=0,"",Flytende!M323)</f>
        <v/>
      </c>
    </row>
    <row r="21" spans="1:18" s="41" customFormat="1" x14ac:dyDescent="0.25">
      <c r="A21" s="130" t="s">
        <v>11</v>
      </c>
      <c r="B21" s="87">
        <f t="shared" si="0"/>
        <v>45980</v>
      </c>
      <c r="C21" s="89" t="str">
        <f>IF(Flytende!C324=0,"",Flytende!C324)</f>
        <v/>
      </c>
      <c r="D21" s="88" t="str">
        <f>IF(Flytende!D324=0,"",Flytende!D324)</f>
        <v/>
      </c>
      <c r="E21" s="88" t="str">
        <f>IF(Flytende!E324=0,"",Flytende!E324)</f>
        <v/>
      </c>
      <c r="F21" s="88" t="str">
        <f>IF(Flytende!F324=0,"",Flytende!F324)</f>
        <v/>
      </c>
      <c r="G21" s="88" t="str">
        <f>IF(Flytende!G324=0,"",Flytende!G324)</f>
        <v/>
      </c>
      <c r="H21" s="88" t="str">
        <f>IF(Flytende!H324=0,"",Flytende!H324)</f>
        <v/>
      </c>
      <c r="I21" s="88" t="str">
        <f>IF(Flytende!I324=0,"",Flytende!I324)</f>
        <v/>
      </c>
      <c r="J21" s="88" t="str">
        <f>IF(Flytende!J324=0,"",Flytende!J324)</f>
        <v>V65</v>
      </c>
      <c r="K21" s="88" t="str">
        <f>IF(Flytende!K324=0,"",Flytende!K324)</f>
        <v/>
      </c>
      <c r="L21" s="88" t="str">
        <f>IF(Flytende!L324=0,"",Flytende!L324)</f>
        <v/>
      </c>
      <c r="M21" s="88" t="str">
        <f>IF(Flytende!M324=0,"",Flytende!M324)</f>
        <v>X</v>
      </c>
    </row>
    <row r="22" spans="1:18" s="41" customFormat="1" x14ac:dyDescent="0.25">
      <c r="A22" s="130" t="s">
        <v>14</v>
      </c>
      <c r="B22" s="87">
        <f t="shared" si="0"/>
        <v>45981</v>
      </c>
      <c r="C22" s="88" t="str">
        <f>IF(Flytende!C325=0,"",Flytende!C325)</f>
        <v/>
      </c>
      <c r="D22" s="88" t="str">
        <f>IF(Flytende!D325=0,"",Flytende!D325)</f>
        <v/>
      </c>
      <c r="E22" s="88" t="str">
        <f>IF(Flytende!E325=0,"",Flytende!E325)</f>
        <v>V65</v>
      </c>
      <c r="F22" s="88" t="str">
        <f>IF(Flytende!F325=0,"",Flytende!F325)</f>
        <v/>
      </c>
      <c r="G22" s="88" t="str">
        <f>IF(Flytende!G325=0,"",Flytende!G325)</f>
        <v/>
      </c>
      <c r="H22" s="88" t="str">
        <f>IF(Flytende!H325=0,"",Flytende!H325)</f>
        <v/>
      </c>
      <c r="I22" s="88" t="str">
        <f>IF(Flytende!I325=0,"",Flytende!I325)</f>
        <v/>
      </c>
      <c r="J22" s="88" t="str">
        <f>IF(Flytende!J325=0,"",Flytende!J325)</f>
        <v/>
      </c>
      <c r="K22" s="88" t="str">
        <f>IF(Flytende!K325=0,"",Flytende!K325)</f>
        <v/>
      </c>
      <c r="L22" s="88" t="str">
        <f>IF(Flytende!L325=0,"",Flytende!L325)</f>
        <v/>
      </c>
      <c r="M22" s="88" t="str">
        <f>IF(Flytende!M325=0,"",Flytende!M325)</f>
        <v/>
      </c>
    </row>
    <row r="23" spans="1:18" s="41" customFormat="1" x14ac:dyDescent="0.25">
      <c r="A23" s="130" t="s">
        <v>16</v>
      </c>
      <c r="B23" s="87">
        <f t="shared" si="0"/>
        <v>45982</v>
      </c>
      <c r="C23" s="88" t="str">
        <f>IF(Flytende!C326=0,"",Flytende!C326)</f>
        <v/>
      </c>
      <c r="D23" s="88" t="str">
        <f>IF(Flytende!D326=0,"",Flytende!D326)</f>
        <v/>
      </c>
      <c r="E23" s="88" t="str">
        <f>IF(Flytende!E326=0,"",Flytende!E326)</f>
        <v/>
      </c>
      <c r="F23" s="88" t="str">
        <f>IF(Flytende!F326=0,"",Flytende!F326)</f>
        <v/>
      </c>
      <c r="G23" s="88" t="str">
        <f>IF(Flytende!G326=0,"",Flytende!G326)</f>
        <v/>
      </c>
      <c r="H23" s="88" t="str">
        <f>IF(Flytende!H326=0,"",Flytende!H326)</f>
        <v/>
      </c>
      <c r="I23" s="88" t="str">
        <f>IF(Flytende!I326=0,"",Flytende!I326)</f>
        <v/>
      </c>
      <c r="J23" s="88" t="str">
        <f>IF(Flytende!J326=0,"",Flytende!J326)</f>
        <v/>
      </c>
      <c r="K23" s="88" t="str">
        <f>IF(Flytende!K326=0,"",Flytende!K326)</f>
        <v>V75</v>
      </c>
      <c r="L23" s="88" t="str">
        <f>IF(Flytende!L326=0,"",Flytende!L326)</f>
        <v>X</v>
      </c>
      <c r="M23" s="88" t="str">
        <f>IF(Flytende!M326=0,"",Flytende!M326)</f>
        <v/>
      </c>
      <c r="R23" s="41" t="s">
        <v>42</v>
      </c>
    </row>
    <row r="24" spans="1:18" s="41" customFormat="1" ht="13.95" customHeight="1" thickBot="1" x14ac:dyDescent="0.3">
      <c r="A24" s="122" t="s">
        <v>18</v>
      </c>
      <c r="B24" s="123">
        <f t="shared" si="0"/>
        <v>45983</v>
      </c>
      <c r="C24" s="102" t="str">
        <f>IF(Flytende!C327=0,"",Flytende!C327)</f>
        <v/>
      </c>
      <c r="D24" s="102" t="str">
        <f>IF(Flytende!D327=0,"",Flytende!D327)</f>
        <v/>
      </c>
      <c r="E24" s="102" t="str">
        <f>IF(Flytende!E327=0,"",Flytende!E327)</f>
        <v/>
      </c>
      <c r="F24" s="102" t="str">
        <f>IF(Flytende!F327=0,"",Flytende!F327)</f>
        <v>V65</v>
      </c>
      <c r="G24" s="102" t="str">
        <f>IF(Flytende!G327=0,"",Flytende!G327)</f>
        <v/>
      </c>
      <c r="H24" s="102" t="str">
        <f>IF(Flytende!H327=0,"",Flytende!H327)</f>
        <v/>
      </c>
      <c r="I24" s="102" t="str">
        <f>IF(Flytende!I327=0,"",Flytende!I327)</f>
        <v/>
      </c>
      <c r="J24" s="102" t="str">
        <f>IF(Flytende!J327=0,"",Flytende!J327)</f>
        <v/>
      </c>
      <c r="K24" s="102" t="str">
        <f>IF(Flytende!K327=0,"",Flytende!K327)</f>
        <v/>
      </c>
      <c r="L24" s="102" t="str">
        <f>IF(Flytende!L327=0,"",Flytende!L327)</f>
        <v/>
      </c>
      <c r="M24" s="102" t="str">
        <f>IF(Flytende!M327=0,"",Flytende!M327)</f>
        <v/>
      </c>
    </row>
    <row r="25" spans="1:18" s="41" customFormat="1" x14ac:dyDescent="0.25">
      <c r="A25" s="152" t="s">
        <v>20</v>
      </c>
      <c r="B25" s="126">
        <f t="shared" si="0"/>
        <v>45984</v>
      </c>
      <c r="C25" s="209" t="str">
        <f>IF(Flytende!C328=0,"",Flytende!C328)</f>
        <v/>
      </c>
      <c r="D25" s="209" t="str">
        <f>IF(Flytende!D328=0,"",Flytende!D328)</f>
        <v/>
      </c>
      <c r="E25" s="209" t="str">
        <f>IF(Flytende!E328=0,"",Flytende!E328)</f>
        <v/>
      </c>
      <c r="F25" s="209" t="str">
        <f>IF(Flytende!F328=0,"",Flytende!F328)</f>
        <v/>
      </c>
      <c r="G25" s="209" t="str">
        <f>IF(Flytende!G328=0,"",Flytende!G328)</f>
        <v/>
      </c>
      <c r="H25" s="209" t="str">
        <f>IF(Flytende!H328=0,"",Flytende!H328)</f>
        <v>V65</v>
      </c>
      <c r="I25" s="209" t="str">
        <f>IF(Flytende!I328=0,"",Flytende!I328)</f>
        <v/>
      </c>
      <c r="J25" s="209" t="str">
        <f>IF(Flytende!J328=0,"",Flytende!J328)</f>
        <v/>
      </c>
      <c r="K25" s="209" t="str">
        <f>IF(Flytende!K328=0,"",Flytende!K328)</f>
        <v/>
      </c>
      <c r="L25" s="209" t="str">
        <f>IF(Flytende!L328=0,"",Flytende!L328)</f>
        <v/>
      </c>
      <c r="M25" s="209" t="str">
        <f>IF(Flytende!M328=0,"",Flytende!M328)</f>
        <v/>
      </c>
    </row>
    <row r="26" spans="1:18" s="41" customFormat="1" x14ac:dyDescent="0.25">
      <c r="A26" s="130" t="s">
        <v>22</v>
      </c>
      <c r="B26" s="87">
        <f t="shared" si="0"/>
        <v>45985</v>
      </c>
      <c r="C26" s="88" t="str">
        <f>IF(Flytende!C329=0,"",Flytende!C329)</f>
        <v>V75M</v>
      </c>
      <c r="D26" s="88" t="str">
        <f>IF(Flytende!D329=0,"",Flytende!D329)</f>
        <v/>
      </c>
      <c r="E26" s="88" t="str">
        <f>IF(Flytende!E329=0,"",Flytende!E329)</f>
        <v/>
      </c>
      <c r="F26" s="88" t="str">
        <f>IF(Flytende!F329=0,"",Flytende!F329)</f>
        <v/>
      </c>
      <c r="G26" s="88" t="str">
        <f>IF(Flytende!G329=0,"",Flytende!G329)</f>
        <v/>
      </c>
      <c r="H26" s="88" t="str">
        <f>IF(Flytende!H329=0,"",Flytende!H329)</f>
        <v/>
      </c>
      <c r="I26" s="88" t="str">
        <f>IF(Flytende!I329=0,"",Flytende!I329)</f>
        <v/>
      </c>
      <c r="J26" s="88" t="str">
        <f>IF(Flytende!J329=0,"",Flytende!J329)</f>
        <v/>
      </c>
      <c r="K26" s="88" t="str">
        <f>IF(Flytende!K329=0,"",Flytende!K329)</f>
        <v/>
      </c>
      <c r="L26" s="88" t="str">
        <f>IF(Flytende!L329=0,"",Flytende!L329)</f>
        <v/>
      </c>
      <c r="M26" s="88" t="str">
        <f>IF(Flytende!M329=0,"",Flytende!M329)</f>
        <v/>
      </c>
    </row>
    <row r="27" spans="1:18" s="41" customFormat="1" x14ac:dyDescent="0.25">
      <c r="A27" s="130" t="s">
        <v>24</v>
      </c>
      <c r="B27" s="87">
        <f t="shared" si="0"/>
        <v>45986</v>
      </c>
      <c r="C27" s="88" t="str">
        <f>IF(Flytende!C330=0,"",Flytende!C330)</f>
        <v/>
      </c>
      <c r="D27" s="88" t="str">
        <f>IF(Flytende!D330=0,"",Flytende!D330)</f>
        <v>V65</v>
      </c>
      <c r="E27" s="88" t="str">
        <f>IF(Flytende!E330=0,"",Flytende!E330)</f>
        <v/>
      </c>
      <c r="F27" s="88" t="str">
        <f>IF(Flytende!F330=0,"",Flytende!F330)</f>
        <v/>
      </c>
      <c r="G27" s="88" t="str">
        <f>IF(Flytende!G330=0,"",Flytende!G330)</f>
        <v/>
      </c>
      <c r="H27" s="88" t="str">
        <f>IF(Flytende!H330=0,"",Flytende!H330)</f>
        <v/>
      </c>
      <c r="I27" s="88" t="str">
        <f>IF(Flytende!I330=0,"",Flytende!I330)</f>
        <v/>
      </c>
      <c r="J27" s="88" t="str">
        <f>IF(Flytende!J330=0,"",Flytende!J330)</f>
        <v/>
      </c>
      <c r="K27" s="88" t="str">
        <f>IF(Flytende!K330=0,"",Flytende!K330)</f>
        <v/>
      </c>
      <c r="L27" s="88" t="str">
        <f>IF(Flytende!L330=0,"",Flytende!L330)</f>
        <v/>
      </c>
      <c r="M27" s="88" t="str">
        <f>IF(Flytende!M330=0,"",Flytende!M330)</f>
        <v/>
      </c>
    </row>
    <row r="28" spans="1:18" s="41" customFormat="1" x14ac:dyDescent="0.25">
      <c r="A28" s="130" t="s">
        <v>11</v>
      </c>
      <c r="B28" s="87">
        <f t="shared" si="0"/>
        <v>45987</v>
      </c>
      <c r="C28" s="88" t="str">
        <f>IF(Flytende!C331=0,"",Flytende!C331)</f>
        <v/>
      </c>
      <c r="D28" s="88" t="str">
        <f>IF(Flytende!D331=0,"",Flytende!D331)</f>
        <v/>
      </c>
      <c r="E28" s="88" t="str">
        <f>IF(Flytende!E331=0,"",Flytende!E331)</f>
        <v/>
      </c>
      <c r="F28" s="88" t="str">
        <f>IF(Flytende!F331=0,"",Flytende!F331)</f>
        <v/>
      </c>
      <c r="G28" s="88" t="str">
        <f>IF(Flytende!G331=0,"",Flytende!G331)</f>
        <v/>
      </c>
      <c r="H28" s="88" t="str">
        <f>IF(Flytende!H331=0,"",Flytende!H331)</f>
        <v/>
      </c>
      <c r="I28" s="88" t="str">
        <f>IF(Flytende!I331=0,"",Flytende!I331)</f>
        <v>V65</v>
      </c>
      <c r="J28" s="88" t="str">
        <f>IF(Flytende!J331=0,"",Flytende!J331)</f>
        <v/>
      </c>
      <c r="K28" s="88" t="str">
        <f>IF(Flytende!K331=0,"",Flytende!K331)</f>
        <v/>
      </c>
      <c r="L28" s="88" t="str">
        <f>IF(Flytende!L331=0,"",Flytende!L331)</f>
        <v/>
      </c>
      <c r="M28" s="88" t="str">
        <f>IF(Flytende!M331=0,"",Flytende!M331)</f>
        <v/>
      </c>
    </row>
    <row r="29" spans="1:18" s="41" customFormat="1" x14ac:dyDescent="0.25">
      <c r="A29" s="130" t="s">
        <v>14</v>
      </c>
      <c r="B29" s="87">
        <f t="shared" si="0"/>
        <v>45988</v>
      </c>
      <c r="C29" s="88" t="str">
        <f>IF(Flytende!C332=0,"",Flytende!C332)</f>
        <v/>
      </c>
      <c r="D29" s="88" t="str">
        <f>IF(Flytende!D332=0,"",Flytende!D332)</f>
        <v/>
      </c>
      <c r="E29" s="88" t="str">
        <f>IF(Flytende!E332=0,"",Flytende!E332)</f>
        <v/>
      </c>
      <c r="F29" s="88" t="str">
        <f>IF(Flytende!F332=0,"",Flytende!F332)</f>
        <v>V65</v>
      </c>
      <c r="G29" s="88" t="str">
        <f>IF(Flytende!G332=0,"",Flytende!G332)</f>
        <v/>
      </c>
      <c r="H29" s="88" t="str">
        <f>IF(Flytende!H332=0,"",Flytende!H332)</f>
        <v/>
      </c>
      <c r="I29" s="88" t="str">
        <f>IF(Flytende!I332=0,"",Flytende!I332)</f>
        <v/>
      </c>
      <c r="J29" s="88" t="str">
        <f>IF(Flytende!J332=0,"",Flytende!J332)</f>
        <v/>
      </c>
      <c r="K29" s="88" t="str">
        <f>IF(Flytende!K332=0,"",Flytende!K332)</f>
        <v/>
      </c>
      <c r="L29" s="88" t="str">
        <f>IF(Flytende!L332=0,"",Flytende!L332)</f>
        <v/>
      </c>
      <c r="M29" s="88" t="str">
        <f>IF(Flytende!M332=0,"",Flytende!M332)</f>
        <v/>
      </c>
    </row>
    <row r="30" spans="1:18" s="41" customFormat="1" x14ac:dyDescent="0.25">
      <c r="A30" s="130" t="s">
        <v>16</v>
      </c>
      <c r="B30" s="87">
        <f t="shared" si="0"/>
        <v>45989</v>
      </c>
      <c r="C30" s="89" t="str">
        <f>IF(Flytende!C333=0,"",Flytende!C333)</f>
        <v/>
      </c>
      <c r="D30" s="88" t="str">
        <f>IF(Flytende!D333=0,"",Flytende!D333)</f>
        <v/>
      </c>
      <c r="E30" s="88" t="str">
        <f>IF(Flytende!E333=0,"",Flytende!E333)</f>
        <v>V75</v>
      </c>
      <c r="F30" s="88" t="str">
        <f>IF(Flytende!F333=0,"",Flytende!F333)</f>
        <v/>
      </c>
      <c r="G30" s="88" t="str">
        <f>IF(Flytende!G333=0,"",Flytende!G333)</f>
        <v/>
      </c>
      <c r="H30" s="88" t="str">
        <f>IF(Flytende!H333=0,"",Flytende!H333)</f>
        <v/>
      </c>
      <c r="I30" s="88" t="str">
        <f>IF(Flytende!I333=0,"",Flytende!I333)</f>
        <v/>
      </c>
      <c r="J30" s="88" t="str">
        <f>IF(Flytende!J333=0,"",Flytende!J333)</f>
        <v/>
      </c>
      <c r="K30" s="88" t="str">
        <f>IF(Flytende!K333=0,"",Flytende!K333)</f>
        <v/>
      </c>
      <c r="L30" s="88" t="str">
        <f>IF(Flytende!L333=0,"",Flytende!L333)</f>
        <v/>
      </c>
      <c r="M30" s="88" t="str">
        <f>IF(Flytende!M333=0,"",Flytende!M333)</f>
        <v/>
      </c>
    </row>
    <row r="31" spans="1:18" s="41" customFormat="1" ht="13.95" customHeight="1" thickBot="1" x14ac:dyDescent="0.3">
      <c r="A31" s="162" t="s">
        <v>18</v>
      </c>
      <c r="B31" s="123">
        <f t="shared" si="0"/>
        <v>45990</v>
      </c>
      <c r="C31" s="102" t="str">
        <f>IF(Flytende!C334=0,"",Flytende!C334)</f>
        <v/>
      </c>
      <c r="D31" s="102" t="str">
        <f>IF(Flytende!D334=0,"",Flytende!D334)</f>
        <v/>
      </c>
      <c r="E31" s="102" t="str">
        <f>IF(Flytende!E334=0,"",Flytende!E334)</f>
        <v/>
      </c>
      <c r="F31" s="102" t="str">
        <f>IF(Flytende!F334=0,"",Flytende!F334)</f>
        <v/>
      </c>
      <c r="G31" s="102" t="str">
        <f>IF(Flytende!G334=0,"",Flytende!G334)</f>
        <v/>
      </c>
      <c r="H31" s="102" t="str">
        <f>IF(Flytende!H334=0,"",Flytende!H334)</f>
        <v/>
      </c>
      <c r="I31" s="102" t="str">
        <f>IF(Flytende!I334=0,"",Flytende!I334)</f>
        <v/>
      </c>
      <c r="J31" s="102" t="str">
        <f>IF(Flytende!J334=0,"",Flytende!J334)</f>
        <v>V65</v>
      </c>
      <c r="K31" s="102" t="str">
        <f>IF(Flytende!K334=0,"",Flytende!K334)</f>
        <v/>
      </c>
      <c r="L31" s="102" t="str">
        <f>IF(Flytende!L334=0,"",Flytende!L334)</f>
        <v/>
      </c>
      <c r="M31" s="102" t="str">
        <f>IF(Flytende!M334=0,"",Flytende!M334)</f>
        <v/>
      </c>
    </row>
    <row r="32" spans="1:18" ht="12.75" customHeight="1" x14ac:dyDescent="0.25">
      <c r="A32" s="129" t="s">
        <v>20</v>
      </c>
      <c r="B32" s="126">
        <f t="shared" si="0"/>
        <v>45991</v>
      </c>
      <c r="C32" s="148" t="str">
        <f>IF(Flytende!C335=0,"",Flytende!C335)</f>
        <v/>
      </c>
      <c r="D32" s="148" t="str">
        <f>IF(Flytende!D335=0,"",Flytende!D335)</f>
        <v/>
      </c>
      <c r="E32" s="148" t="str">
        <f>IF(Flytende!E335=0,"",Flytende!E335)</f>
        <v/>
      </c>
      <c r="F32" s="148" t="str">
        <f>IF(Flytende!F335=0,"",Flytende!F335)</f>
        <v/>
      </c>
      <c r="G32" s="148" t="str">
        <f>IF(Flytende!G335=0,"",Flytende!G335)</f>
        <v/>
      </c>
      <c r="H32" s="148" t="str">
        <f>IF(Flytende!H335=0,"",Flytende!H335)</f>
        <v/>
      </c>
      <c r="I32" s="148" t="str">
        <f>IF(Flytende!I335=0,"",Flytende!I335)</f>
        <v/>
      </c>
      <c r="J32" s="148" t="str">
        <f>IF(Flytende!J335=0,"",Flytende!J335)</f>
        <v/>
      </c>
      <c r="K32" s="148" t="str">
        <f>IF(Flytende!K335=0,"",Flytende!K335)</f>
        <v>V65</v>
      </c>
      <c r="L32" s="148" t="str">
        <f>IF(Flytende!L335=0,"",Flytende!L335)</f>
        <v/>
      </c>
      <c r="M32" s="148" t="str">
        <f>IF(Flytende!M335=0,"",Flytende!M335)</f>
        <v/>
      </c>
    </row>
    <row r="33" spans="1:13" ht="12.75" customHeight="1" x14ac:dyDescent="0.25">
      <c r="A33" s="57"/>
      <c r="B33" s="58"/>
    </row>
    <row r="34" spans="1:13" s="1" customFormat="1" ht="12.75" customHeight="1" x14ac:dyDescent="0.25">
      <c r="A34" s="60"/>
      <c r="B34" s="62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spans="1:13" ht="14.1" customHeight="1" x14ac:dyDescent="0.25">
      <c r="A35" s="60"/>
      <c r="B35" s="6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6" spans="1:13" customFormat="1" ht="14.1" customHeight="1" x14ac:dyDescent="0.25">
      <c r="A36" s="60" t="s">
        <v>384</v>
      </c>
      <c r="B36" s="62"/>
      <c r="C36" s="23">
        <f t="shared" ref="C36:M36" si="1">SUM(C37:C47)</f>
        <v>5</v>
      </c>
      <c r="D36" s="23">
        <f t="shared" si="1"/>
        <v>3</v>
      </c>
      <c r="E36" s="23">
        <f t="shared" si="1"/>
        <v>4</v>
      </c>
      <c r="F36" s="23">
        <f t="shared" si="1"/>
        <v>3</v>
      </c>
      <c r="G36" s="23">
        <f t="shared" si="1"/>
        <v>1</v>
      </c>
      <c r="H36" s="23">
        <f t="shared" si="1"/>
        <v>2</v>
      </c>
      <c r="I36" s="23">
        <f t="shared" si="1"/>
        <v>3</v>
      </c>
      <c r="J36" s="23">
        <f t="shared" si="1"/>
        <v>3</v>
      </c>
      <c r="K36" s="23">
        <f t="shared" si="1"/>
        <v>5</v>
      </c>
      <c r="L36" s="23">
        <f t="shared" si="1"/>
        <v>2</v>
      </c>
      <c r="M36" s="23">
        <f t="shared" si="1"/>
        <v>4</v>
      </c>
    </row>
    <row r="37" spans="1:13" customFormat="1" ht="14.1" customHeight="1" x14ac:dyDescent="0.25">
      <c r="A37" s="60" t="s">
        <v>387</v>
      </c>
      <c r="B37" s="60"/>
      <c r="C37" s="7">
        <f>COUNTIF($C$3:$C$33,"V75")</f>
        <v>0</v>
      </c>
      <c r="D37" s="7">
        <f>COUNTIF($D$3:$D$33,"V75")</f>
        <v>0</v>
      </c>
      <c r="E37" s="7">
        <f>COUNTIF($E$3:$E$33,"V75")</f>
        <v>1</v>
      </c>
      <c r="F37" s="7">
        <f>COUNTIF($F$3:$F$33,"V75")</f>
        <v>1</v>
      </c>
      <c r="G37" s="7">
        <f>COUNTIF($G$3:$G$33,"V75")</f>
        <v>1</v>
      </c>
      <c r="H37" s="7">
        <f>COUNTIF($H$3:$H$33,"V75")</f>
        <v>0</v>
      </c>
      <c r="I37" s="7">
        <f>COUNTIF($I$3:$I$33,"V75")</f>
        <v>0</v>
      </c>
      <c r="J37" s="7">
        <f>COUNTIF($J$3:$J$33,"V75")</f>
        <v>0</v>
      </c>
      <c r="K37" s="7">
        <f>COUNTIF($K$3:$K$33,"V75")</f>
        <v>1</v>
      </c>
      <c r="L37" s="7">
        <f>COUNTIF($L$3:$L$33,"V75")</f>
        <v>0</v>
      </c>
      <c r="M37" s="7">
        <f>COUNTIF($M$3:$M$33,"V75")</f>
        <v>0</v>
      </c>
    </row>
    <row r="38" spans="1:13" customFormat="1" ht="14.1" customHeight="1" x14ac:dyDescent="0.25">
      <c r="A38" s="60" t="s">
        <v>434</v>
      </c>
      <c r="B38" s="60"/>
      <c r="C38" s="7">
        <f>COUNTIF($C$3:$C$33,"V85")</f>
        <v>0</v>
      </c>
      <c r="D38" s="7">
        <f>COUNTIF($D$3:$D$33,"V85")</f>
        <v>0</v>
      </c>
      <c r="E38" s="7">
        <f>COUNTIF($E$3:$E$33,"V85")</f>
        <v>0</v>
      </c>
      <c r="F38" s="7">
        <f>COUNTIF($F$3:$F$33,"V85")</f>
        <v>0</v>
      </c>
      <c r="G38" s="7">
        <f>COUNTIF($G$3:$G$33,"V85")</f>
        <v>0</v>
      </c>
      <c r="H38" s="7">
        <f>COUNTIF($H$3:$H$33,"V85")</f>
        <v>0</v>
      </c>
      <c r="I38" s="7">
        <f>COUNTIF($I$3:$I$33,"V85")</f>
        <v>0</v>
      </c>
      <c r="J38" s="7">
        <f>COUNTIF($J$3:$J$33,"V85")</f>
        <v>0</v>
      </c>
      <c r="K38" s="7">
        <f>COUNTIF($K$3:$K$33,"V85")</f>
        <v>0</v>
      </c>
      <c r="L38" s="7">
        <f>COUNTIF($L$3:$L$33,"V85")</f>
        <v>0</v>
      </c>
      <c r="M38" s="7">
        <f>COUNTIF($M$3:$M$33,"V85")</f>
        <v>0</v>
      </c>
    </row>
    <row r="39" spans="1:13" customFormat="1" ht="14.1" customHeight="1" x14ac:dyDescent="0.25">
      <c r="A39" s="60" t="s">
        <v>388</v>
      </c>
      <c r="B39" s="60"/>
      <c r="C39" s="7">
        <f>COUNTIF($C$3:$C$33,"V75M")</f>
        <v>3</v>
      </c>
      <c r="D39" s="7">
        <f>COUNTIF($D$3:$D$33,"V75M")</f>
        <v>0</v>
      </c>
      <c r="E39" s="7">
        <f>COUNTIF($E$3:$E$33,"V75M")</f>
        <v>0</v>
      </c>
      <c r="F39" s="7">
        <f>COUNTIF($F$3:$F$33,"V75M")</f>
        <v>0</v>
      </c>
      <c r="G39" s="7">
        <f>COUNTIF($G$3:$G$33,"V75M")</f>
        <v>0</v>
      </c>
      <c r="H39" s="7">
        <f>COUNTIF($H$3:$H$33,"V75M")</f>
        <v>0</v>
      </c>
      <c r="I39" s="7">
        <f>COUNTIF($I$3:$I$33,"V75M")</f>
        <v>1</v>
      </c>
      <c r="J39" s="7">
        <f>COUNTIF($J$3:$J$33,"V75M")</f>
        <v>0</v>
      </c>
      <c r="K39" s="7">
        <f>COUNTIF($K$3:$K$33,"V75M")</f>
        <v>0</v>
      </c>
      <c r="L39" s="7">
        <f>COUNTIF($L$3:$L$33,"V75M")</f>
        <v>0</v>
      </c>
      <c r="M39" s="7">
        <f>COUNTIF($M$3:$M$33,"V75M")</f>
        <v>0</v>
      </c>
    </row>
    <row r="40" spans="1:13" customFormat="1" ht="14.1" customHeight="1" x14ac:dyDescent="0.25">
      <c r="A40" s="60" t="s">
        <v>13</v>
      </c>
      <c r="B40" s="60"/>
      <c r="C40" s="7">
        <f>COUNTIF($C$3:$C$33,"V65")</f>
        <v>0</v>
      </c>
      <c r="D40" s="7">
        <f>COUNTIF($D$3:$D$33,"V65")</f>
        <v>3</v>
      </c>
      <c r="E40" s="7">
        <f>COUNTIF($E$3:$E$33,"V65")</f>
        <v>3</v>
      </c>
      <c r="F40" s="7">
        <f>COUNTIF($F$3:$F$33,"V65")</f>
        <v>2</v>
      </c>
      <c r="G40" s="7">
        <f>COUNTIF($G$3:$G$33,"V65")</f>
        <v>0</v>
      </c>
      <c r="H40" s="7">
        <f>COUNTIF($H$3:$H$33,"V65")</f>
        <v>2</v>
      </c>
      <c r="I40" s="7">
        <f>COUNTIF($I$3:$I$33,"V65")</f>
        <v>2</v>
      </c>
      <c r="J40" s="7">
        <f>COUNTIF($J$3:$J$33,"V65")</f>
        <v>3</v>
      </c>
      <c r="K40" s="7">
        <f>COUNTIF($K$3:$K$33,"V65")</f>
        <v>4</v>
      </c>
      <c r="L40" s="7">
        <f>COUNTIF($L$3:$L$33,"V65")</f>
        <v>0</v>
      </c>
      <c r="M40" s="7">
        <f>COUNTIF($M$3:$M$33,"V65")</f>
        <v>1</v>
      </c>
    </row>
    <row r="41" spans="1:13" customFormat="1" ht="14.1" customHeight="1" x14ac:dyDescent="0.25">
      <c r="A41" s="60" t="s">
        <v>389</v>
      </c>
      <c r="B41" s="60"/>
      <c r="C41" s="7">
        <f>COUNTIF($C$3:$C$33,"V65L")</f>
        <v>0</v>
      </c>
      <c r="D41" s="7">
        <f>COUNTIF($D$3:$D$33,"V65L")</f>
        <v>0</v>
      </c>
      <c r="E41" s="7">
        <f>COUNTIF($E$3:$E$33,"V65L")</f>
        <v>0</v>
      </c>
      <c r="F41" s="7">
        <f>COUNTIF($F$3:$F$33,"V65L")</f>
        <v>0</v>
      </c>
      <c r="G41" s="7">
        <f>COUNTIF($G$3:$G$33,"V65L")</f>
        <v>0</v>
      </c>
      <c r="H41" s="7">
        <f>COUNTIF($H$3:$H$33,"V65L")</f>
        <v>0</v>
      </c>
      <c r="I41" s="7">
        <f>COUNTIF($I$3:$I$33,"V65L")</f>
        <v>0</v>
      </c>
      <c r="J41" s="7">
        <f>COUNTIF($J$3:$J$33,"V65L")</f>
        <v>0</v>
      </c>
      <c r="K41" s="7">
        <f>COUNTIF($K$3:$K$33,"V65L")</f>
        <v>0</v>
      </c>
      <c r="L41" s="7">
        <f>COUNTIF($L$3:$L$33,"V65L")</f>
        <v>0</v>
      </c>
      <c r="M41" s="7">
        <f>COUNTIF($M$3:$M$33,"V65L")</f>
        <v>0</v>
      </c>
    </row>
    <row r="42" spans="1:13" customFormat="1" ht="14.1" customHeight="1" x14ac:dyDescent="0.25">
      <c r="A42" s="60" t="s">
        <v>390</v>
      </c>
      <c r="B42" s="60"/>
      <c r="C42" s="7">
        <f>COUNTIF($C$3:$C$33,"V64")</f>
        <v>0</v>
      </c>
      <c r="D42" s="7">
        <f>COUNTIF($D$3:$D$33,"V64")</f>
        <v>0</v>
      </c>
      <c r="E42" s="7">
        <f>COUNTIF($E$3:$E$33,"V64")</f>
        <v>0</v>
      </c>
      <c r="F42" s="7">
        <f>COUNTIF($F$3:$F$33,"V64")</f>
        <v>0</v>
      </c>
      <c r="G42" s="7">
        <f>COUNTIF($G$3:$G$33,"V64")</f>
        <v>0</v>
      </c>
      <c r="H42" s="7">
        <f>COUNTIF($H$3:$H$33,"V64")</f>
        <v>0</v>
      </c>
      <c r="I42" s="7">
        <f>COUNTIF($I$3:$I$33,"V64")</f>
        <v>0</v>
      </c>
      <c r="J42" s="7">
        <f>COUNTIF($J$3:$J$33,"V64")</f>
        <v>0</v>
      </c>
      <c r="K42" s="7">
        <f>COUNTIF($K$3:$K$33,"V64")</f>
        <v>0</v>
      </c>
      <c r="L42" s="7">
        <f>COUNTIF($L$3:$L$33,"V64")</f>
        <v>0</v>
      </c>
      <c r="M42" s="7">
        <f>COUNTIF($M$3:$M$33,"V64")</f>
        <v>1</v>
      </c>
    </row>
    <row r="43" spans="1:13" customFormat="1" ht="14.1" customHeight="1" x14ac:dyDescent="0.25">
      <c r="A43" s="60" t="s">
        <v>391</v>
      </c>
      <c r="B43" s="60"/>
      <c r="C43" s="7">
        <f>COUNTIF($C$3:$C$33,"V86")</f>
        <v>1</v>
      </c>
      <c r="D43" s="7">
        <f>COUNTIF($D$3:$D$33,"V86")</f>
        <v>0</v>
      </c>
      <c r="E43" s="7">
        <f>COUNTIF($E$3:$E$33,"V86")</f>
        <v>0</v>
      </c>
      <c r="F43" s="7">
        <f>COUNTIF($F$3:$F$33,"V86")</f>
        <v>0</v>
      </c>
      <c r="G43" s="7">
        <f>COUNTIF($G$3:$G$33,"V86")</f>
        <v>0</v>
      </c>
      <c r="H43" s="7">
        <f>COUNTIF($H$3:$H$33,"V86")</f>
        <v>0</v>
      </c>
      <c r="I43" s="7">
        <f>COUNTIF($I$3:$I$33,"V86")</f>
        <v>0</v>
      </c>
      <c r="J43" s="7">
        <f>COUNTIF($J$3:$J$33,"V86")</f>
        <v>0</v>
      </c>
      <c r="K43" s="7">
        <f>COUNTIF($K$3:$K$33,"V86")</f>
        <v>0</v>
      </c>
      <c r="L43" s="7">
        <f>COUNTIF($L$3:$L$33,"V86")</f>
        <v>0</v>
      </c>
      <c r="M43" s="7">
        <f>COUNTIF($M$3:$M$33,"V86")</f>
        <v>0</v>
      </c>
    </row>
    <row r="44" spans="1:13" customFormat="1" ht="14.1" customHeight="1" x14ac:dyDescent="0.25">
      <c r="A44" s="60" t="s">
        <v>392</v>
      </c>
      <c r="B44" s="60"/>
      <c r="C44" s="7">
        <f>COUNTIF($C$3:$C$33,"L")</f>
        <v>0</v>
      </c>
      <c r="D44" s="7">
        <f>COUNTIF($D$3:$D$33,"L")</f>
        <v>0</v>
      </c>
      <c r="E44" s="7">
        <f>COUNTIF($E$3:$E$33,"L")</f>
        <v>0</v>
      </c>
      <c r="F44" s="7">
        <f>COUNTIF($F$3:$F$33,"L")</f>
        <v>0</v>
      </c>
      <c r="G44" s="7">
        <f>COUNTIF($G$3:$G$33,"L")</f>
        <v>0</v>
      </c>
      <c r="H44" s="7">
        <f>COUNTIF($H$3:$H$33,"L")</f>
        <v>0</v>
      </c>
      <c r="I44" s="7">
        <f>COUNTIF($I$3:$I$33,"L")</f>
        <v>0</v>
      </c>
      <c r="J44" s="7">
        <f>COUNTIF($J$3:$J$33,"L")</f>
        <v>0</v>
      </c>
      <c r="K44" s="7">
        <f>COUNTIF($K$3:$K$33,"L")</f>
        <v>0</v>
      </c>
      <c r="L44" s="7">
        <f>COUNTIF($L$3:$L$33,"L")</f>
        <v>0</v>
      </c>
      <c r="M44" s="7">
        <f>COUNTIF($M$3:$M$33,"L")</f>
        <v>0</v>
      </c>
    </row>
    <row r="45" spans="1:13" customFormat="1" ht="14.1" customHeight="1" x14ac:dyDescent="0.25">
      <c r="A45" s="60" t="s">
        <v>393</v>
      </c>
      <c r="B45" s="60"/>
      <c r="C45" s="7">
        <f>COUNTIF($C$3:$C$33,"SL")</f>
        <v>1</v>
      </c>
      <c r="D45" s="7">
        <f>COUNTIF($D$3:$D$33,"SL")</f>
        <v>0</v>
      </c>
      <c r="E45" s="7">
        <f>COUNTIF($E$3:$E$33,"SL")</f>
        <v>0</v>
      </c>
      <c r="F45" s="7">
        <f>COUNTIF($F$3:$F$33,"SL")</f>
        <v>0</v>
      </c>
      <c r="G45" s="7">
        <f>COUNTIF($G$3:$G$33,"SL")</f>
        <v>0</v>
      </c>
      <c r="H45" s="7">
        <f>COUNTIF($H$3:$H$33,"SL")</f>
        <v>0</v>
      </c>
      <c r="I45" s="7">
        <f>COUNTIF($I$3:$I$33,"SL")</f>
        <v>0</v>
      </c>
      <c r="J45" s="7">
        <f>COUNTIF($J$3:$J$33,"SL")</f>
        <v>0</v>
      </c>
      <c r="K45" s="7">
        <f>COUNTIF($K$3:$K$33,"SL")</f>
        <v>0</v>
      </c>
      <c r="L45" s="7">
        <f>COUNTIF($L$3:$L$33,"SL")</f>
        <v>0</v>
      </c>
      <c r="M45" s="7">
        <f>COUNTIF($M$3:$M$33,"SL")</f>
        <v>0</v>
      </c>
    </row>
    <row r="46" spans="1:13" customFormat="1" ht="14.1" customHeight="1" x14ac:dyDescent="0.25">
      <c r="A46" s="60" t="s">
        <v>394</v>
      </c>
      <c r="B46" s="60"/>
      <c r="C46" s="7">
        <f>COUNTIF($C$3:$C$33,"FL")</f>
        <v>0</v>
      </c>
      <c r="D46" s="7">
        <f>COUNTIF($D$3:$D$33,"FL")</f>
        <v>0</v>
      </c>
      <c r="E46" s="7">
        <f>COUNTIF($E$3:$E$33,"FL")</f>
        <v>0</v>
      </c>
      <c r="F46" s="7">
        <f>COUNTIF($F$3:$F$33,"FL")</f>
        <v>0</v>
      </c>
      <c r="G46" s="7">
        <f>COUNTIF($G$3:$G$33,"FL")</f>
        <v>0</v>
      </c>
      <c r="H46" s="7">
        <f>COUNTIF($H$3:$H$33,"FL")</f>
        <v>0</v>
      </c>
      <c r="I46" s="7">
        <f>COUNTIF($I$3:$I$33,"FL")</f>
        <v>0</v>
      </c>
      <c r="J46" s="7">
        <f>COUNTIF($J$3:$J$33,"FL")</f>
        <v>0</v>
      </c>
      <c r="K46" s="7">
        <f>COUNTIF($K$3:$K$33,"FL")</f>
        <v>0</v>
      </c>
      <c r="L46" s="7">
        <f>COUNTIF($L$3:$L$33,"FL")</f>
        <v>0</v>
      </c>
      <c r="M46" s="7">
        <f>COUNTIF($M$3:$M$33,"FL")</f>
        <v>0</v>
      </c>
    </row>
    <row r="47" spans="1:13" customFormat="1" ht="14.1" customHeight="1" x14ac:dyDescent="0.25">
      <c r="A47" s="60" t="s">
        <v>395</v>
      </c>
      <c r="B47" s="60"/>
      <c r="C47" s="7">
        <f>COUNTIF($C$3:$C$33,"X")</f>
        <v>0</v>
      </c>
      <c r="D47" s="7">
        <f>COUNTIF($D$3:$D$33,"X")</f>
        <v>0</v>
      </c>
      <c r="E47" s="7">
        <f>COUNTIF($E$3:$E$33,"X")</f>
        <v>0</v>
      </c>
      <c r="F47" s="7">
        <f>COUNTIF($F$3:$F$33,"X")</f>
        <v>0</v>
      </c>
      <c r="G47" s="7">
        <f>COUNTIF($G$3:$G$33,"X")</f>
        <v>0</v>
      </c>
      <c r="H47" s="7">
        <f>COUNTIF($H$3:$H$33,"X")</f>
        <v>0</v>
      </c>
      <c r="I47" s="7">
        <f>COUNTIF($I$3:$I$33,"X")</f>
        <v>0</v>
      </c>
      <c r="J47" s="7">
        <f>COUNTIF($J$3:$J$33,"X")</f>
        <v>0</v>
      </c>
      <c r="K47" s="7">
        <f>COUNTIF($K$3:$K$33,"X")</f>
        <v>0</v>
      </c>
      <c r="L47" s="7">
        <f>COUNTIF($L$3:$L$33,"X")</f>
        <v>2</v>
      </c>
      <c r="M47" s="7">
        <f>COUNTIF($M$3:$M$33,"X")</f>
        <v>2</v>
      </c>
    </row>
    <row r="48" spans="1:13" ht="15" customHeight="1" x14ac:dyDescent="0.25">
      <c r="A48" s="60"/>
      <c r="B48" s="62"/>
    </row>
  </sheetData>
  <printOptions gridLines="1" gridLinesSet="0"/>
  <pageMargins left="0.78740157499999996" right="0.78740157499999996" top="0.984251969" bottom="0.984251969" header="0.5" footer="0.5"/>
  <pageSetup paperSize="9" scale="65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49"/>
  <sheetViews>
    <sheetView zoomScaleNormal="100" workbookViewId="0">
      <pane ySplit="2" topLeftCell="A3" activePane="bottomLeft" state="frozen"/>
      <selection activeCell="O34" sqref="O34"/>
      <selection pane="bottomLeft" activeCell="E12" sqref="E12"/>
    </sheetView>
  </sheetViews>
  <sheetFormatPr baseColWidth="10" defaultColWidth="9.33203125" defaultRowHeight="13.2" x14ac:dyDescent="0.25"/>
  <cols>
    <col min="1" max="1" width="14.6640625" style="1" customWidth="1"/>
    <col min="2" max="2" width="8.6640625" style="20" customWidth="1"/>
    <col min="3" max="13" width="8.6640625" style="7" customWidth="1"/>
    <col min="14" max="14" width="9.33203125" style="8" customWidth="1"/>
    <col min="15" max="16384" width="9.33203125" style="8"/>
  </cols>
  <sheetData>
    <row r="1" spans="1:22" x14ac:dyDescent="0.25">
      <c r="A1" s="60" t="s">
        <v>432</v>
      </c>
      <c r="B1" s="60"/>
    </row>
    <row r="2" spans="1:22" s="2" customFormat="1" x14ac:dyDescent="0.25">
      <c r="A2" s="60"/>
      <c r="B2" s="62"/>
      <c r="C2" s="39" t="s">
        <v>0</v>
      </c>
      <c r="D2" s="39" t="s">
        <v>1</v>
      </c>
      <c r="E2" s="39" t="s">
        <v>2</v>
      </c>
      <c r="F2" s="39" t="s">
        <v>3</v>
      </c>
      <c r="G2" s="39" t="s">
        <v>4</v>
      </c>
      <c r="H2" s="39" t="s">
        <v>5</v>
      </c>
      <c r="I2" s="39" t="s">
        <v>6</v>
      </c>
      <c r="J2" s="39" t="s">
        <v>7</v>
      </c>
      <c r="K2" s="39" t="s">
        <v>8</v>
      </c>
      <c r="L2" s="39" t="s">
        <v>9</v>
      </c>
      <c r="M2" s="39" t="s">
        <v>10</v>
      </c>
    </row>
    <row r="3" spans="1:22" s="41" customFormat="1" x14ac:dyDescent="0.25">
      <c r="A3" s="130" t="s">
        <v>22</v>
      </c>
      <c r="B3" s="87">
        <v>45992</v>
      </c>
      <c r="C3" s="19" t="str">
        <f>IF(Flytende!C336=0,"",Flytende!C336)</f>
        <v>V75M</v>
      </c>
      <c r="D3" s="19" t="str">
        <f>IF(Flytende!D336=0,"",Flytende!D336)</f>
        <v/>
      </c>
      <c r="E3" s="19" t="str">
        <f>IF(Flytende!E336=0,"",Flytende!E336)</f>
        <v/>
      </c>
      <c r="F3" s="19" t="str">
        <f>IF(Flytende!F336=0,"",Flytende!F336)</f>
        <v/>
      </c>
      <c r="G3" s="19" t="str">
        <f>IF(Flytende!G336=0,"",Flytende!G336)</f>
        <v/>
      </c>
      <c r="H3" s="19" t="str">
        <f>IF(Flytende!H336=0,"",Flytende!H336)</f>
        <v/>
      </c>
      <c r="I3" s="19" t="str">
        <f>IF(Flytende!I336=0,"",Flytende!I336)</f>
        <v/>
      </c>
      <c r="J3" s="19" t="str">
        <f>IF(Flytende!J336=0,"",Flytende!J336)</f>
        <v/>
      </c>
      <c r="K3" s="19" t="str">
        <f>IF(Flytende!K336=0,"",Flytende!K336)</f>
        <v/>
      </c>
      <c r="L3" s="19" t="str">
        <f>IF(Flytende!L336=0,"",Flytende!L336)</f>
        <v/>
      </c>
      <c r="M3" s="42"/>
      <c r="N3" s="39"/>
      <c r="O3" s="39"/>
      <c r="P3" s="39"/>
      <c r="Q3" s="39"/>
      <c r="R3" s="39"/>
      <c r="S3" s="39"/>
      <c r="T3" s="39"/>
      <c r="U3" s="39"/>
      <c r="V3" s="39"/>
    </row>
    <row r="4" spans="1:22" s="41" customFormat="1" x14ac:dyDescent="0.25">
      <c r="A4" s="135" t="s">
        <v>24</v>
      </c>
      <c r="B4" s="115">
        <f t="shared" ref="B4:B33" si="0">B3+1</f>
        <v>45993</v>
      </c>
      <c r="C4" s="116" t="str">
        <f>IF(Flytende!C337=0,"",Flytende!C337)</f>
        <v/>
      </c>
      <c r="D4" s="116" t="str">
        <f>IF(Flytende!D337=0,"",Flytende!D337)</f>
        <v/>
      </c>
      <c r="E4" s="116" t="str">
        <f>IF(Flytende!E337=0,"",Flytende!E337)</f>
        <v/>
      </c>
      <c r="F4" s="116" t="str">
        <f>IF(Flytende!F337=0,"",Flytende!F337)</f>
        <v/>
      </c>
      <c r="G4" s="116" t="str">
        <f>IF(Flytende!G337=0,"",Flytende!G337)</f>
        <v/>
      </c>
      <c r="H4" s="116" t="str">
        <f>IF(Flytende!H337=0,"",Flytende!H337)</f>
        <v/>
      </c>
      <c r="I4" s="116" t="str">
        <f>IF(Flytende!I337=0,"",Flytende!I337)</f>
        <v/>
      </c>
      <c r="J4" s="116" t="str">
        <f>IF(Flytende!J337=0,"",Flytende!J337)</f>
        <v/>
      </c>
      <c r="K4" s="116" t="str">
        <f>IF(Flytende!K337=0,"",Flytende!K337)</f>
        <v/>
      </c>
      <c r="L4" s="116" t="str">
        <f>IF(Flytende!L337=0,"",Flytende!L337)</f>
        <v/>
      </c>
      <c r="M4" s="116"/>
    </row>
    <row r="5" spans="1:22" s="41" customFormat="1" x14ac:dyDescent="0.25">
      <c r="A5" s="130" t="s">
        <v>11</v>
      </c>
      <c r="B5" s="87">
        <f t="shared" si="0"/>
        <v>45994</v>
      </c>
      <c r="C5" s="19" t="str">
        <f>IF(Flytende!C338=0,"",Flytende!C338)</f>
        <v/>
      </c>
      <c r="D5" s="19" t="str">
        <f>IF(Flytende!D338=0,"",Flytende!D338)</f>
        <v/>
      </c>
      <c r="E5" s="19" t="str">
        <f>IF(Flytende!E338=0,"",Flytende!E338)</f>
        <v/>
      </c>
      <c r="F5" s="19" t="str">
        <f>IF(Flytende!F338=0,"",Flytende!F338)</f>
        <v/>
      </c>
      <c r="G5" s="19" t="str">
        <f>IF(Flytende!G338=0,"",Flytende!G338)</f>
        <v/>
      </c>
      <c r="H5" s="19" t="str">
        <f>IF(Flytende!H338=0,"",Flytende!H338)</f>
        <v/>
      </c>
      <c r="I5" s="19" t="str">
        <f>IF(Flytende!I338=0,"",Flytende!I338)</f>
        <v>V65</v>
      </c>
      <c r="J5" s="19" t="str">
        <f>IF(Flytende!J338=0,"",Flytende!J338)</f>
        <v/>
      </c>
      <c r="K5" s="19" t="str">
        <f>IF(Flytende!K338=0,"",Flytende!K338)</f>
        <v/>
      </c>
      <c r="L5" s="19" t="str">
        <f>IF(Flytende!L338=0,"",Flytende!L338)</f>
        <v/>
      </c>
      <c r="M5" s="19"/>
    </row>
    <row r="6" spans="1:22" s="41" customFormat="1" x14ac:dyDescent="0.25">
      <c r="A6" s="130" t="s">
        <v>14</v>
      </c>
      <c r="B6" s="87">
        <f t="shared" si="0"/>
        <v>45995</v>
      </c>
      <c r="C6" s="19" t="str">
        <f>IF(Flytende!C339=0,"",Flytende!C339)</f>
        <v/>
      </c>
      <c r="D6" s="19" t="str">
        <f>IF(Flytende!D339=0,"",Flytende!D339)</f>
        <v/>
      </c>
      <c r="E6" s="19" t="str">
        <f>IF(Flytende!E339=0,"",Flytende!E339)</f>
        <v/>
      </c>
      <c r="F6" s="19" t="str">
        <f>IF(Flytende!F339=0,"",Flytende!F339)</f>
        <v/>
      </c>
      <c r="G6" s="19" t="str">
        <f>IF(Flytende!G339=0,"",Flytende!G339)</f>
        <v/>
      </c>
      <c r="H6" s="19" t="str">
        <f>IF(Flytende!H339=0,"",Flytende!H339)</f>
        <v>V65</v>
      </c>
      <c r="I6" s="19" t="str">
        <f>IF(Flytende!I339=0,"",Flytende!I339)</f>
        <v/>
      </c>
      <c r="J6" s="19" t="str">
        <f>IF(Flytende!J339=0,"",Flytende!J339)</f>
        <v/>
      </c>
      <c r="K6" s="19" t="str">
        <f>IF(Flytende!K339=0,"",Flytende!K339)</f>
        <v/>
      </c>
      <c r="L6" s="19" t="str">
        <f>IF(Flytende!L339=0,"",Flytende!L339)</f>
        <v/>
      </c>
      <c r="M6" s="19"/>
    </row>
    <row r="7" spans="1:22" s="41" customFormat="1" x14ac:dyDescent="0.25">
      <c r="A7" s="130" t="s">
        <v>16</v>
      </c>
      <c r="B7" s="87">
        <f t="shared" si="0"/>
        <v>45996</v>
      </c>
      <c r="C7" s="19" t="str">
        <f>IF(Flytende!C340=0,"",Flytende!C340)</f>
        <v>V75</v>
      </c>
      <c r="D7" s="19" t="str">
        <f>IF(Flytende!D340=0,"",Flytende!D340)</f>
        <v/>
      </c>
      <c r="E7" s="19" t="str">
        <f>IF(Flytende!E340=0,"",Flytende!E340)</f>
        <v/>
      </c>
      <c r="F7" s="19" t="str">
        <f>IF(Flytende!F340=0,"",Flytende!F340)</f>
        <v/>
      </c>
      <c r="G7" s="19" t="str">
        <f>IF(Flytende!G340=0,"",Flytende!G340)</f>
        <v/>
      </c>
      <c r="H7" s="19" t="str">
        <f>IF(Flytende!H340=0,"",Flytende!H340)</f>
        <v/>
      </c>
      <c r="I7" s="19" t="str">
        <f>IF(Flytende!I340=0,"",Flytende!I340)</f>
        <v/>
      </c>
      <c r="J7" s="19" t="str">
        <f>IF(Flytende!J340=0,"",Flytende!J340)</f>
        <v/>
      </c>
      <c r="K7" s="19" t="str">
        <f>IF(Flytende!K340=0,"",Flytende!K340)</f>
        <v/>
      </c>
      <c r="L7" s="19" t="str">
        <f>IF(Flytende!L340=0,"",Flytende!L340)</f>
        <v>X</v>
      </c>
      <c r="M7" s="19"/>
    </row>
    <row r="8" spans="1:22" s="41" customFormat="1" ht="13.95" customHeight="1" thickBot="1" x14ac:dyDescent="0.3">
      <c r="A8" s="122" t="s">
        <v>18</v>
      </c>
      <c r="B8" s="123">
        <f t="shared" si="0"/>
        <v>45997</v>
      </c>
      <c r="C8" s="124" t="str">
        <f>IF(Flytende!C341=0,"",Flytende!C341)</f>
        <v/>
      </c>
      <c r="D8" s="124" t="str">
        <f>IF(Flytende!D341=0,"",Flytende!D341)</f>
        <v/>
      </c>
      <c r="E8" s="124" t="str">
        <f>IF(Flytende!E341=0,"",Flytende!E341)</f>
        <v/>
      </c>
      <c r="F8" s="124" t="str">
        <f>IF(Flytende!F341=0,"",Flytende!F341)</f>
        <v/>
      </c>
      <c r="G8" s="124" t="str">
        <f>IF(Flytende!G341=0,"",Flytende!G341)</f>
        <v/>
      </c>
      <c r="H8" s="124" t="str">
        <f>IF(Flytende!H341=0,"",Flytende!H341)</f>
        <v/>
      </c>
      <c r="I8" s="124" t="str">
        <f>IF(Flytende!I341=0,"",Flytende!I341)</f>
        <v/>
      </c>
      <c r="J8" s="124" t="str">
        <f>IF(Flytende!J341=0,"",Flytende!J341)</f>
        <v/>
      </c>
      <c r="K8" s="124" t="str">
        <f>IF(Flytende!K341=0,"",Flytende!K341)</f>
        <v>V65</v>
      </c>
      <c r="L8" s="124" t="str">
        <f>IF(Flytende!L341=0,"",Flytende!L341)</f>
        <v/>
      </c>
      <c r="M8" s="124"/>
    </row>
    <row r="9" spans="1:22" s="41" customFormat="1" x14ac:dyDescent="0.25">
      <c r="A9" s="152" t="s">
        <v>20</v>
      </c>
      <c r="B9" s="126">
        <f t="shared" si="0"/>
        <v>45998</v>
      </c>
      <c r="C9" s="148" t="str">
        <f>IF(Flytende!C342=0,"",Flytende!C342)</f>
        <v/>
      </c>
      <c r="D9" s="127" t="str">
        <f>IF(Flytende!D342=0,"",Flytende!D342)</f>
        <v/>
      </c>
      <c r="E9" s="148" t="str">
        <f>IF(Flytende!E342=0,"",Flytende!E342)</f>
        <v/>
      </c>
      <c r="F9" s="148" t="str">
        <f>IF(Flytende!F342=0,"",Flytende!F342)</f>
        <v/>
      </c>
      <c r="G9" s="148" t="str">
        <f>IF(Flytende!G342=0,"",Flytende!G342)</f>
        <v/>
      </c>
      <c r="H9" s="148" t="str">
        <f>IF(Flytende!H342=0,"",Flytende!H342)</f>
        <v/>
      </c>
      <c r="I9" s="148" t="str">
        <f>IF(Flytende!I342=0,"",Flytende!I342)</f>
        <v/>
      </c>
      <c r="J9" s="148" t="str">
        <f>IF(Flytende!J342=0,"",Flytende!J342)</f>
        <v>V65</v>
      </c>
      <c r="K9" s="148" t="str">
        <f>IF(Flytende!K342=0,"",Flytende!K342)</f>
        <v/>
      </c>
      <c r="L9" s="148" t="str">
        <f>IF(Flytende!L342=0,"",Flytende!L342)</f>
        <v/>
      </c>
      <c r="M9" s="148"/>
    </row>
    <row r="10" spans="1:22" s="41" customFormat="1" x14ac:dyDescent="0.25">
      <c r="A10" s="130" t="s">
        <v>22</v>
      </c>
      <c r="B10" s="87">
        <f t="shared" si="0"/>
        <v>45999</v>
      </c>
      <c r="C10" s="19" t="str">
        <f>IF(Flytende!C343=0,"",Flytende!C343)</f>
        <v>V75M</v>
      </c>
      <c r="D10" s="19" t="str">
        <f>IF(Flytende!D343=0,"",Flytende!D343)</f>
        <v/>
      </c>
      <c r="E10" s="19" t="str">
        <f>IF(Flytende!E343=0,"",Flytende!E343)</f>
        <v/>
      </c>
      <c r="F10" s="19" t="str">
        <f>IF(Flytende!F343=0,"",Flytende!F343)</f>
        <v/>
      </c>
      <c r="G10" s="19" t="str">
        <f>IF(Flytende!G343=0,"",Flytende!G343)</f>
        <v/>
      </c>
      <c r="H10" s="19" t="str">
        <f>IF(Flytende!H343=0,"",Flytende!H343)</f>
        <v/>
      </c>
      <c r="I10" s="19" t="str">
        <f>IF(Flytende!I343=0,"",Flytende!I343)</f>
        <v/>
      </c>
      <c r="J10" s="19" t="str">
        <f>IF(Flytende!J343=0,"",Flytende!J343)</f>
        <v/>
      </c>
      <c r="K10" s="19" t="str">
        <f>IF(Flytende!K343=0,"",Flytende!K343)</f>
        <v/>
      </c>
      <c r="L10" s="19" t="str">
        <f>IF(Flytende!L343=0,"",Flytende!L343)</f>
        <v/>
      </c>
      <c r="M10" s="19"/>
    </row>
    <row r="11" spans="1:22" s="41" customFormat="1" x14ac:dyDescent="0.25">
      <c r="A11" s="130" t="s">
        <v>24</v>
      </c>
      <c r="B11" s="87">
        <f t="shared" si="0"/>
        <v>46000</v>
      </c>
      <c r="C11" s="19" t="str">
        <f>IF(Flytende!C344=0,"",Flytende!C344)</f>
        <v/>
      </c>
      <c r="D11" s="19" t="str">
        <f>IF(Flytende!D344=0,"",Flytende!D344)</f>
        <v>V65</v>
      </c>
      <c r="E11" s="19" t="str">
        <f>IF(Flytende!E344=0,"",Flytende!E344)</f>
        <v/>
      </c>
      <c r="F11" s="19" t="str">
        <f>IF(Flytende!F344=0,"",Flytende!F344)</f>
        <v/>
      </c>
      <c r="G11" s="19" t="str">
        <f>IF(Flytende!G344=0,"",Flytende!G344)</f>
        <v/>
      </c>
      <c r="H11" s="19" t="str">
        <f>IF(Flytende!H344=0,"",Flytende!H344)</f>
        <v/>
      </c>
      <c r="I11" s="19" t="str">
        <f>IF(Flytende!I344=0,"",Flytende!I344)</f>
        <v/>
      </c>
      <c r="J11" s="19" t="str">
        <f>IF(Flytende!J344=0,"",Flytende!J344)</f>
        <v/>
      </c>
      <c r="K11" s="19" t="str">
        <f>IF(Flytende!K344=0,"",Flytende!K344)</f>
        <v/>
      </c>
      <c r="L11" s="19" t="str">
        <f>IF(Flytende!L344=0,"",Flytende!L344)</f>
        <v/>
      </c>
      <c r="M11" s="19"/>
    </row>
    <row r="12" spans="1:22" s="41" customFormat="1" x14ac:dyDescent="0.25">
      <c r="A12" s="130" t="s">
        <v>11</v>
      </c>
      <c r="B12" s="87">
        <f t="shared" si="0"/>
        <v>46001</v>
      </c>
      <c r="C12" s="19" t="str">
        <f>IF(Flytende!C345=0,"",Flytende!C345)</f>
        <v/>
      </c>
      <c r="D12" s="19" t="str">
        <f>IF(Flytende!D345=0,"",Flytende!D345)</f>
        <v/>
      </c>
      <c r="E12" s="19" t="str">
        <f>IF(Flytende!E345=0,"",Flytende!E345)</f>
        <v/>
      </c>
      <c r="F12" s="19" t="str">
        <f>IF(Flytende!F345=0,"",Flytende!F345)</f>
        <v>V65</v>
      </c>
      <c r="G12" s="19" t="str">
        <f>IF(Flytende!G345=0,"",Flytende!G345)</f>
        <v/>
      </c>
      <c r="H12" s="19" t="str">
        <f>IF(Flytende!H345=0,"",Flytende!H345)</f>
        <v/>
      </c>
      <c r="I12" s="19" t="str">
        <f>IF(Flytende!I345=0,"",Flytende!I345)</f>
        <v/>
      </c>
      <c r="J12" s="19" t="str">
        <f>IF(Flytende!J345=0,"",Flytende!J345)</f>
        <v/>
      </c>
      <c r="K12" s="19" t="str">
        <f>IF(Flytende!K345=0,"",Flytende!K345)</f>
        <v/>
      </c>
      <c r="L12" s="19" t="str">
        <f>IF(Flytende!L345=0,"",Flytende!L345)</f>
        <v/>
      </c>
      <c r="M12" s="19"/>
    </row>
    <row r="13" spans="1:22" s="41" customFormat="1" x14ac:dyDescent="0.25">
      <c r="A13" s="130" t="s">
        <v>14</v>
      </c>
      <c r="B13" s="87">
        <f t="shared" si="0"/>
        <v>46002</v>
      </c>
      <c r="C13" s="19" t="str">
        <f>IF(Flytende!C346=0,"",Flytende!C346)</f>
        <v/>
      </c>
      <c r="D13" s="19" t="str">
        <f>IF(Flytende!D346=0,"",Flytende!D346)</f>
        <v/>
      </c>
      <c r="E13" s="19" t="str">
        <f>IF(Flytende!E346=0,"",Flytende!E346)</f>
        <v>V65</v>
      </c>
      <c r="F13" s="19" t="str">
        <f>IF(Flytende!F346=0,"",Flytende!F346)</f>
        <v/>
      </c>
      <c r="G13" s="19" t="str">
        <f>IF(Flytende!G346=0,"",Flytende!G346)</f>
        <v/>
      </c>
      <c r="H13" s="19" t="str">
        <f>IF(Flytende!H346=0,"",Flytende!H346)</f>
        <v/>
      </c>
      <c r="I13" s="19" t="str">
        <f>IF(Flytende!I346=0,"",Flytende!I346)</f>
        <v/>
      </c>
      <c r="J13" s="19" t="str">
        <f>IF(Flytende!J346=0,"",Flytende!J346)</f>
        <v/>
      </c>
      <c r="K13" s="19" t="str">
        <f>IF(Flytende!K346=0,"",Flytende!K346)</f>
        <v/>
      </c>
      <c r="L13" s="19" t="str">
        <f>IF(Flytende!L346=0,"",Flytende!L346)</f>
        <v/>
      </c>
      <c r="M13" s="19"/>
    </row>
    <row r="14" spans="1:22" s="41" customFormat="1" x14ac:dyDescent="0.25">
      <c r="A14" s="130" t="s">
        <v>16</v>
      </c>
      <c r="B14" s="87">
        <f t="shared" si="0"/>
        <v>46003</v>
      </c>
      <c r="C14" s="19" t="str">
        <f>IF(Flytende!C347=0,"",Flytende!C347)</f>
        <v/>
      </c>
      <c r="D14" s="19" t="str">
        <f>IF(Flytende!D347=0,"",Flytende!D347)</f>
        <v/>
      </c>
      <c r="E14" s="19" t="str">
        <f>IF(Flytende!E347=0,"",Flytende!E347)</f>
        <v/>
      </c>
      <c r="F14" s="19" t="str">
        <f>IF(Flytende!F347=0,"",Flytende!F347)</f>
        <v/>
      </c>
      <c r="G14" s="19" t="str">
        <f>IF(Flytende!G347=0,"",Flytende!G347)</f>
        <v/>
      </c>
      <c r="H14" s="19" t="str">
        <f>IF(Flytende!H347=0,"",Flytende!H347)</f>
        <v/>
      </c>
      <c r="I14" s="19" t="str">
        <f>IF(Flytende!I347=0,"",Flytende!I347)</f>
        <v>V75</v>
      </c>
      <c r="J14" s="19" t="str">
        <f>IF(Flytende!J347=0,"",Flytende!J347)</f>
        <v/>
      </c>
      <c r="K14" s="19" t="str">
        <f>IF(Flytende!K347=0,"",Flytende!K347)</f>
        <v/>
      </c>
      <c r="L14" s="19" t="str">
        <f>IF(Flytende!L347=0,"",Flytende!L347)</f>
        <v/>
      </c>
      <c r="M14" s="19"/>
    </row>
    <row r="15" spans="1:22" s="41" customFormat="1" ht="13.95" customHeight="1" thickBot="1" x14ac:dyDescent="0.3">
      <c r="A15" s="122" t="s">
        <v>18</v>
      </c>
      <c r="B15" s="123">
        <f t="shared" si="0"/>
        <v>46004</v>
      </c>
      <c r="C15" s="124" t="str">
        <f>IF(Flytende!C348=0,"",Flytende!C348)</f>
        <v/>
      </c>
      <c r="D15" s="124" t="str">
        <f>IF(Flytende!D348=0,"",Flytende!D348)</f>
        <v/>
      </c>
      <c r="E15" s="124" t="str">
        <f>IF(Flytende!E348=0,"",Flytende!E348)</f>
        <v/>
      </c>
      <c r="F15" s="124" t="str">
        <f>IF(Flytende!F348=0,"",Flytende!F348)</f>
        <v/>
      </c>
      <c r="G15" s="124" t="str">
        <f>IF(Flytende!G348=0,"",Flytende!G348)</f>
        <v/>
      </c>
      <c r="H15" s="124" t="str">
        <f>IF(Flytende!H348=0,"",Flytende!H348)</f>
        <v/>
      </c>
      <c r="I15" s="124" t="str">
        <f>IF(Flytende!I348=0,"",Flytende!I348)</f>
        <v/>
      </c>
      <c r="J15" s="124" t="str">
        <f>IF(Flytende!J348=0,"",Flytende!J348)</f>
        <v/>
      </c>
      <c r="K15" s="124" t="str">
        <f>IF(Flytende!K348=0,"",Flytende!K348)</f>
        <v>V65</v>
      </c>
      <c r="L15" s="124" t="str">
        <f>IF(Flytende!L348=0,"",Flytende!L348)</f>
        <v/>
      </c>
      <c r="M15" s="124"/>
    </row>
    <row r="16" spans="1:22" s="41" customFormat="1" x14ac:dyDescent="0.25">
      <c r="A16" s="152" t="s">
        <v>20</v>
      </c>
      <c r="B16" s="126">
        <f t="shared" si="0"/>
        <v>46005</v>
      </c>
      <c r="C16" s="148" t="str">
        <f>IF(Flytende!C349=0,"",Flytende!C349)</f>
        <v/>
      </c>
      <c r="D16" s="127" t="str">
        <f>IF(Flytende!D349=0,"",Flytende!D349)</f>
        <v/>
      </c>
      <c r="E16" s="148" t="str">
        <f>IF(Flytende!E349=0,"",Flytende!E349)</f>
        <v/>
      </c>
      <c r="F16" s="148" t="str">
        <f>IF(Flytende!F349=0,"",Flytende!F349)</f>
        <v>V65</v>
      </c>
      <c r="G16" s="148" t="str">
        <f>IF(Flytende!G349=0,"",Flytende!G349)</f>
        <v/>
      </c>
      <c r="H16" s="148" t="str">
        <f>IF(Flytende!H349=0,"",Flytende!H349)</f>
        <v/>
      </c>
      <c r="I16" s="148" t="str">
        <f>IF(Flytende!I349=0,"",Flytende!I349)</f>
        <v/>
      </c>
      <c r="J16" s="148" t="str">
        <f>IF(Flytende!J349=0,"",Flytende!J349)</f>
        <v/>
      </c>
      <c r="K16" s="148" t="str">
        <f>IF(Flytende!K349=0,"",Flytende!K349)</f>
        <v/>
      </c>
      <c r="L16" s="148" t="str">
        <f>IF(Flytende!L349=0,"",Flytende!L349)</f>
        <v/>
      </c>
      <c r="M16" s="148"/>
    </row>
    <row r="17" spans="1:18" s="41" customFormat="1" x14ac:dyDescent="0.25">
      <c r="A17" s="130" t="s">
        <v>22</v>
      </c>
      <c r="B17" s="87">
        <f t="shared" si="0"/>
        <v>46006</v>
      </c>
      <c r="C17" s="19" t="str">
        <f>IF(Flytende!C350=0,"",Flytende!C350)</f>
        <v/>
      </c>
      <c r="D17" s="19" t="str">
        <f>IF(Flytende!D350=0,"",Flytende!D350)</f>
        <v/>
      </c>
      <c r="E17" s="19" t="str">
        <f>IF(Flytende!E350=0,"",Flytende!E350)</f>
        <v/>
      </c>
      <c r="F17" s="19" t="str">
        <f>IF(Flytende!F350=0,"",Flytende!F350)</f>
        <v/>
      </c>
      <c r="G17" s="19" t="str">
        <f>IF(Flytende!G350=0,"",Flytende!G350)</f>
        <v/>
      </c>
      <c r="H17" s="19" t="str">
        <f>IF(Flytende!H350=0,"",Flytende!H350)</f>
        <v/>
      </c>
      <c r="I17" s="19" t="str">
        <f>IF(Flytende!I350=0,"",Flytende!I350)</f>
        <v/>
      </c>
      <c r="J17" s="19" t="str">
        <f>IF(Flytende!J350=0,"",Flytende!J350)</f>
        <v>V75M</v>
      </c>
      <c r="K17" s="19" t="str">
        <f>IF(Flytende!K350=0,"",Flytende!K350)</f>
        <v/>
      </c>
      <c r="L17" s="19" t="str">
        <f>IF(Flytende!L350=0,"",Flytende!L350)</f>
        <v/>
      </c>
      <c r="M17" s="19"/>
    </row>
    <row r="18" spans="1:18" s="41" customFormat="1" x14ac:dyDescent="0.25">
      <c r="A18" s="130" t="s">
        <v>24</v>
      </c>
      <c r="B18" s="87">
        <f t="shared" si="0"/>
        <v>46007</v>
      </c>
      <c r="C18" s="19" t="str">
        <f>IF(Flytende!C351=0,"",Flytende!C351)</f>
        <v>V86</v>
      </c>
      <c r="D18" s="19" t="str">
        <f>IF(Flytende!D351=0,"",Flytende!D351)</f>
        <v/>
      </c>
      <c r="E18" s="19" t="str">
        <f>IF(Flytende!E351=0,"",Flytende!E351)</f>
        <v/>
      </c>
      <c r="F18" s="19" t="str">
        <f>IF(Flytende!F351=0,"",Flytende!F351)</f>
        <v/>
      </c>
      <c r="G18" s="19" t="str">
        <f>IF(Flytende!G351=0,"",Flytende!G351)</f>
        <v/>
      </c>
      <c r="H18" s="19" t="str">
        <f>IF(Flytende!H351=0,"",Flytende!H351)</f>
        <v/>
      </c>
      <c r="I18" s="19" t="str">
        <f>IF(Flytende!I351=0,"",Flytende!I351)</f>
        <v/>
      </c>
      <c r="J18" s="19" t="str">
        <f>IF(Flytende!J351=0,"",Flytende!J351)</f>
        <v/>
      </c>
      <c r="K18" s="19" t="str">
        <f>IF(Flytende!K351=0,"",Flytende!K351)</f>
        <v/>
      </c>
      <c r="L18" s="19" t="str">
        <f>IF(Flytende!L351=0,"",Flytende!L351)</f>
        <v/>
      </c>
      <c r="M18" s="19"/>
    </row>
    <row r="19" spans="1:18" s="41" customFormat="1" x14ac:dyDescent="0.25">
      <c r="A19" s="130" t="s">
        <v>11</v>
      </c>
      <c r="B19" s="87">
        <f t="shared" si="0"/>
        <v>46008</v>
      </c>
      <c r="C19" s="19" t="str">
        <f>IF(Flytende!C352=0,"",Flytende!C352)</f>
        <v/>
      </c>
      <c r="D19" s="19" t="str">
        <f>IF(Flytende!D352=0,"",Flytende!D352)</f>
        <v/>
      </c>
      <c r="E19" s="19" t="str">
        <f>IF(Flytende!E352=0,"",Flytende!E352)</f>
        <v/>
      </c>
      <c r="F19" s="19" t="str">
        <f>IF(Flytende!F352=0,"",Flytende!F352)</f>
        <v/>
      </c>
      <c r="G19" s="19" t="str">
        <f>IF(Flytende!G352=0,"",Flytende!G352)</f>
        <v/>
      </c>
      <c r="H19" s="19" t="str">
        <f>IF(Flytende!H352=0,"",Flytende!H352)</f>
        <v>V65</v>
      </c>
      <c r="I19" s="19" t="str">
        <f>IF(Flytende!I352=0,"",Flytende!I352)</f>
        <v/>
      </c>
      <c r="J19" s="19" t="str">
        <f>IF(Flytende!J352=0,"",Flytende!J352)</f>
        <v/>
      </c>
      <c r="K19" s="19" t="str">
        <f>IF(Flytende!K352=0,"",Flytende!K352)</f>
        <v/>
      </c>
      <c r="L19" s="19" t="str">
        <f>IF(Flytende!L352=0,"",Flytende!L352)</f>
        <v/>
      </c>
      <c r="M19" s="19"/>
    </row>
    <row r="20" spans="1:18" s="41" customFormat="1" x14ac:dyDescent="0.25">
      <c r="A20" s="136" t="s">
        <v>14</v>
      </c>
      <c r="B20" s="106">
        <f t="shared" si="0"/>
        <v>46009</v>
      </c>
      <c r="C20" s="113" t="str">
        <f>IF(Flytende!C353=0,"",Flytende!C353)</f>
        <v/>
      </c>
      <c r="D20" s="113" t="str">
        <f>IF(Flytende!D353=0,"",Flytende!D353)</f>
        <v/>
      </c>
      <c r="E20" s="113" t="str">
        <f>IF(Flytende!E353=0,"",Flytende!E353)</f>
        <v/>
      </c>
      <c r="F20" s="113" t="str">
        <f>IF(Flytende!F353=0,"",Flytende!F353)</f>
        <v/>
      </c>
      <c r="G20" s="113" t="str">
        <f>IF(Flytende!G353=0,"",Flytende!G353)</f>
        <v/>
      </c>
      <c r="H20" s="113" t="str">
        <f>IF(Flytende!H353=0,"",Flytende!H353)</f>
        <v/>
      </c>
      <c r="I20" s="113" t="str">
        <f>IF(Flytende!I353=0,"",Flytende!I353)</f>
        <v/>
      </c>
      <c r="J20" s="113" t="str">
        <f>IF(Flytende!J353=0,"",Flytende!J353)</f>
        <v/>
      </c>
      <c r="K20" s="113" t="str">
        <f>IF(Flytende!K353=0,"",Flytende!K353)</f>
        <v/>
      </c>
      <c r="L20" s="113" t="str">
        <f>IF(Flytende!L353=0,"",Flytende!L353)</f>
        <v/>
      </c>
      <c r="M20" s="113"/>
    </row>
    <row r="21" spans="1:18" s="41" customFormat="1" x14ac:dyDescent="0.25">
      <c r="A21" s="130" t="s">
        <v>16</v>
      </c>
      <c r="B21" s="87">
        <f t="shared" si="0"/>
        <v>46010</v>
      </c>
      <c r="C21" s="19" t="str">
        <f>IF(Flytende!C354=0,"",Flytende!C354)</f>
        <v/>
      </c>
      <c r="D21" s="19" t="str">
        <f>IF(Flytende!D354=0,"",Flytende!D354)</f>
        <v/>
      </c>
      <c r="E21" s="19" t="str">
        <f>IF(Flytende!E354=0,"",Flytende!E354)</f>
        <v/>
      </c>
      <c r="F21" s="19" t="str">
        <f>IF(Flytende!F354=0,"",Flytende!F354)</f>
        <v/>
      </c>
      <c r="G21" s="88" t="str">
        <f>IF(Flytende!G354=0,"",Flytende!G354)</f>
        <v/>
      </c>
      <c r="H21" s="19" t="str">
        <f>IF(Flytende!H354=0,"",Flytende!H354)</f>
        <v/>
      </c>
      <c r="I21" s="19" t="str">
        <f>IF(Flytende!I354=0,"",Flytende!I354)</f>
        <v/>
      </c>
      <c r="J21" s="19" t="str">
        <f>IF(Flytende!J354=0,"",Flytende!J354)</f>
        <v/>
      </c>
      <c r="K21" s="19" t="str">
        <f>IF(Flytende!K354=0,"",Flytende!K354)</f>
        <v>V75</v>
      </c>
      <c r="L21" s="19" t="str">
        <f>IF(Flytende!L354=0,"",Flytende!L354)</f>
        <v/>
      </c>
      <c r="M21" s="19"/>
    </row>
    <row r="22" spans="1:18" s="41" customFormat="1" ht="13.95" customHeight="1" thickBot="1" x14ac:dyDescent="0.3">
      <c r="A22" s="122" t="s">
        <v>18</v>
      </c>
      <c r="B22" s="123">
        <f t="shared" si="0"/>
        <v>46011</v>
      </c>
      <c r="C22" s="124" t="str">
        <f>IF(Flytende!C355=0,"",Flytende!C355)</f>
        <v/>
      </c>
      <c r="D22" s="124" t="str">
        <f>IF(Flytende!D355=0,"",Flytende!D355)</f>
        <v/>
      </c>
      <c r="E22" s="124" t="str">
        <f>IF(Flytende!E355=0,"",Flytende!E355)</f>
        <v/>
      </c>
      <c r="F22" s="124" t="str">
        <f>IF(Flytende!F355=0,"",Flytende!F355)</f>
        <v>V65</v>
      </c>
      <c r="G22" s="124" t="str">
        <f>IF(Flytende!G355=0,"",Flytende!G355)</f>
        <v/>
      </c>
      <c r="H22" s="124" t="str">
        <f>IF(Flytende!H355=0,"",Flytende!H355)</f>
        <v/>
      </c>
      <c r="I22" s="124" t="str">
        <f>IF(Flytende!I355=0,"",Flytende!I355)</f>
        <v/>
      </c>
      <c r="J22" s="124" t="str">
        <f>IF(Flytende!J355=0,"",Flytende!J355)</f>
        <v/>
      </c>
      <c r="K22" s="124" t="str">
        <f>IF(Flytende!K355=0,"",Flytende!K355)</f>
        <v/>
      </c>
      <c r="L22" s="124" t="str">
        <f>IF(Flytende!L355=0,"",Flytende!L355)</f>
        <v/>
      </c>
      <c r="M22" s="124"/>
    </row>
    <row r="23" spans="1:18" s="41" customFormat="1" x14ac:dyDescent="0.25">
      <c r="A23" s="152" t="s">
        <v>20</v>
      </c>
      <c r="B23" s="126">
        <f t="shared" si="0"/>
        <v>46012</v>
      </c>
      <c r="C23" s="127" t="str">
        <f>IF(Flytende!C356=0,"",Flytende!C356)</f>
        <v/>
      </c>
      <c r="D23" s="148" t="str">
        <f>IF(Flytende!D356=0,"",Flytende!D356)</f>
        <v/>
      </c>
      <c r="E23" s="148" t="str">
        <f>IF(Flytende!E356=0,"",Flytende!E356)</f>
        <v/>
      </c>
      <c r="F23" s="148" t="str">
        <f>IF(Flytende!F356=0,"",Flytende!F356)</f>
        <v/>
      </c>
      <c r="G23" s="148" t="str">
        <f>IF(Flytende!G356=0,"",Flytende!G356)</f>
        <v/>
      </c>
      <c r="H23" s="148" t="str">
        <f>IF(Flytende!H356=0,"",Flytende!H356)</f>
        <v/>
      </c>
      <c r="I23" s="148" t="str">
        <f>IF(Flytende!I356=0,"",Flytende!I356)</f>
        <v>V65</v>
      </c>
      <c r="J23" s="148" t="str">
        <f>IF(Flytende!J356=0,"",Flytende!J356)</f>
        <v/>
      </c>
      <c r="K23" s="148" t="str">
        <f>IF(Flytende!K356=0,"",Flytende!K356)</f>
        <v/>
      </c>
      <c r="L23" s="148" t="str">
        <f>IF(Flytende!L356=0,"",Flytende!L356)</f>
        <v/>
      </c>
      <c r="M23" s="148"/>
      <c r="R23" s="41" t="s">
        <v>42</v>
      </c>
    </row>
    <row r="24" spans="1:18" s="41" customFormat="1" x14ac:dyDescent="0.25">
      <c r="A24" s="130" t="s">
        <v>22</v>
      </c>
      <c r="B24" s="87">
        <f t="shared" si="0"/>
        <v>46013</v>
      </c>
      <c r="C24" s="19" t="str">
        <f>IF(Flytende!C357=0,"",Flytende!C357)</f>
        <v>V75M</v>
      </c>
      <c r="D24" s="19" t="str">
        <f>IF(Flytende!D357=0,"",Flytende!D357)</f>
        <v/>
      </c>
      <c r="E24" s="19" t="str">
        <f>IF(Flytende!E357=0,"",Flytende!E357)</f>
        <v/>
      </c>
      <c r="F24" s="19" t="str">
        <f>IF(Flytende!F357=0,"",Flytende!F357)</f>
        <v/>
      </c>
      <c r="G24" s="19" t="str">
        <f>IF(Flytende!G357=0,"",Flytende!G357)</f>
        <v/>
      </c>
      <c r="H24" s="19" t="str">
        <f>IF(Flytende!H357=0,"",Flytende!H357)</f>
        <v/>
      </c>
      <c r="I24" s="19" t="str">
        <f>IF(Flytende!I357=0,"",Flytende!I357)</f>
        <v/>
      </c>
      <c r="J24" s="19" t="str">
        <f>IF(Flytende!J357=0,"",Flytende!J357)</f>
        <v/>
      </c>
      <c r="K24" s="19" t="str">
        <f>IF(Flytende!K357=0,"",Flytende!K357)</f>
        <v/>
      </c>
      <c r="L24" s="19" t="str">
        <f>IF(Flytende!L357=0,"",Flytende!L357)</f>
        <v/>
      </c>
      <c r="M24" s="19"/>
    </row>
    <row r="25" spans="1:18" s="41" customFormat="1" x14ac:dyDescent="0.25">
      <c r="A25" s="130" t="s">
        <v>24</v>
      </c>
      <c r="B25" s="87">
        <f t="shared" si="0"/>
        <v>46014</v>
      </c>
      <c r="C25" s="19" t="str">
        <f>IF(Flytende!C358=0,"",Flytende!C358)</f>
        <v/>
      </c>
      <c r="D25" s="19" t="str">
        <f>IF(Flytende!D358=0,"",Flytende!D358)</f>
        <v/>
      </c>
      <c r="E25" s="19" t="str">
        <f>IF(Flytende!E358=0,"",Flytende!E358)</f>
        <v/>
      </c>
      <c r="F25" s="19" t="str">
        <f>IF(Flytende!F358=0,"",Flytende!F358)</f>
        <v>V65</v>
      </c>
      <c r="G25" s="19" t="str">
        <f>IF(Flytende!G358=0,"",Flytende!G358)</f>
        <v/>
      </c>
      <c r="H25" s="19" t="str">
        <f>IF(Flytende!H358=0,"",Flytende!H358)</f>
        <v/>
      </c>
      <c r="I25" s="19" t="str">
        <f>IF(Flytende!I358=0,"",Flytende!I358)</f>
        <v/>
      </c>
      <c r="J25" s="19" t="str">
        <f>IF(Flytende!J358=0,"",Flytende!J358)</f>
        <v/>
      </c>
      <c r="K25" s="19" t="str">
        <f>IF(Flytende!K358=0,"",Flytende!K358)</f>
        <v/>
      </c>
      <c r="L25" s="19" t="str">
        <f>IF(Flytende!L358=0,"",Flytende!L358)</f>
        <v/>
      </c>
      <c r="M25" s="19"/>
    </row>
    <row r="26" spans="1:18" s="41" customFormat="1" x14ac:dyDescent="0.25">
      <c r="A26" s="130" t="s">
        <v>11</v>
      </c>
      <c r="B26" s="87">
        <f t="shared" si="0"/>
        <v>46015</v>
      </c>
      <c r="C26" s="19" t="str">
        <f>IF(Flytende!C359=0,"",Flytende!C359)</f>
        <v/>
      </c>
      <c r="D26" s="19" t="str">
        <f>IF(Flytende!D359=0,"",Flytende!D359)</f>
        <v/>
      </c>
      <c r="E26" s="19" t="str">
        <f>IF(Flytende!E359=0,"",Flytende!E359)</f>
        <v/>
      </c>
      <c r="F26" s="19" t="str">
        <f>IF(Flytende!F359=0,"",Flytende!F359)</f>
        <v/>
      </c>
      <c r="G26" s="19" t="str">
        <f>IF(Flytende!G359=0,"",Flytende!G359)</f>
        <v/>
      </c>
      <c r="H26" s="19" t="str">
        <f>IF(Flytende!H359=0,"",Flytende!H359)</f>
        <v/>
      </c>
      <c r="I26" s="19" t="str">
        <f>IF(Flytende!I359=0,"",Flytende!I359)</f>
        <v/>
      </c>
      <c r="J26" s="19" t="str">
        <f>IF(Flytende!J359=0,"",Flytende!J359)</f>
        <v/>
      </c>
      <c r="K26" s="19" t="str">
        <f>IF(Flytende!K359=0,"",Flytende!K359)</f>
        <v/>
      </c>
      <c r="L26" s="19" t="str">
        <f>IF(Flytende!L359=0,"",Flytende!L359)</f>
        <v/>
      </c>
      <c r="M26" s="19"/>
    </row>
    <row r="27" spans="1:18" s="41" customFormat="1" x14ac:dyDescent="0.25">
      <c r="A27" s="134" t="s">
        <v>14</v>
      </c>
      <c r="B27" s="133">
        <f t="shared" si="0"/>
        <v>46016</v>
      </c>
      <c r="C27" s="19" t="str">
        <f>IF(Flytende!C360=0,"",Flytende!C360)</f>
        <v/>
      </c>
      <c r="D27" s="19" t="str">
        <f>IF(Flytende!D360=0,"",Flytende!D360)</f>
        <v/>
      </c>
      <c r="E27" s="19" t="str">
        <f>IF(Flytende!E360=0,"",Flytende!E360)</f>
        <v/>
      </c>
      <c r="F27" s="19" t="str">
        <f>IF(Flytende!F360=0,"",Flytende!F360)</f>
        <v/>
      </c>
      <c r="G27" s="19" t="str">
        <f>IF(Flytende!G360=0,"",Flytende!G360)</f>
        <v/>
      </c>
      <c r="H27" s="19" t="str">
        <f>IF(Flytende!H360=0,"",Flytende!H360)</f>
        <v/>
      </c>
      <c r="I27" s="19" t="str">
        <f>IF(Flytende!I360=0,"",Flytende!I360)</f>
        <v/>
      </c>
      <c r="J27" s="19" t="str">
        <f>IF(Flytende!J360=0,"",Flytende!J360)</f>
        <v/>
      </c>
      <c r="K27" s="19" t="str">
        <f>IF(Flytende!K360=0,"",Flytende!K360)</f>
        <v>V65</v>
      </c>
      <c r="L27" s="19" t="str">
        <f>IF(Flytende!L360=0,"",Flytende!L360)</f>
        <v/>
      </c>
      <c r="M27" s="19"/>
    </row>
    <row r="28" spans="1:18" s="41" customFormat="1" x14ac:dyDescent="0.25">
      <c r="A28" s="134" t="s">
        <v>16</v>
      </c>
      <c r="B28" s="133">
        <f t="shared" si="0"/>
        <v>46017</v>
      </c>
      <c r="C28" s="111" t="str">
        <f>IF(Flytende!C361=0,"",Flytende!C361)</f>
        <v>V65</v>
      </c>
      <c r="D28" s="19" t="str">
        <f>IF(Flytende!D361=0,"",Flytende!D361)</f>
        <v/>
      </c>
      <c r="E28" s="19" t="str">
        <f>IF(Flytende!E361=0,"",Flytende!E361)</f>
        <v/>
      </c>
      <c r="F28" s="19" t="str">
        <f>IF(Flytende!F361=0,"",Flytende!F361)</f>
        <v/>
      </c>
      <c r="G28" s="19" t="str">
        <f>IF(Flytende!G361=0,"",Flytende!G361)</f>
        <v/>
      </c>
      <c r="H28" s="19" t="str">
        <f>IF(Flytende!H361=0,"",Flytende!H361)</f>
        <v/>
      </c>
      <c r="I28" s="19" t="str">
        <f>IF(Flytende!I361=0,"",Flytende!I361)</f>
        <v/>
      </c>
      <c r="J28" s="19" t="str">
        <f>IF(Flytende!J361=0,"",Flytende!J361)</f>
        <v/>
      </c>
      <c r="K28" s="19" t="str">
        <f>IF(Flytende!K361=0,"",Flytende!K361)</f>
        <v/>
      </c>
      <c r="L28" s="19" t="str">
        <f>IF(Flytende!L361=0,"",Flytende!L361)</f>
        <v/>
      </c>
      <c r="M28" s="19"/>
    </row>
    <row r="29" spans="1:18" s="41" customFormat="1" ht="13.95" customHeight="1" thickBot="1" x14ac:dyDescent="0.3">
      <c r="A29" s="122" t="s">
        <v>18</v>
      </c>
      <c r="B29" s="123">
        <f t="shared" si="0"/>
        <v>46018</v>
      </c>
      <c r="C29" s="124" t="str">
        <f>IF(Flytende!C362=0,"",Flytende!C362)</f>
        <v/>
      </c>
      <c r="D29" s="124" t="str">
        <f>IF(Flytende!D362=0,"",Flytende!D362)</f>
        <v/>
      </c>
      <c r="E29" s="124" t="str">
        <f>IF(Flytende!E362=0,"",Flytende!E362)</f>
        <v/>
      </c>
      <c r="F29" s="124" t="str">
        <f>IF(Flytende!F362=0,"",Flytende!F362)</f>
        <v/>
      </c>
      <c r="G29" s="124" t="str">
        <f>IF(Flytende!G362=0,"",Flytende!G362)</f>
        <v/>
      </c>
      <c r="H29" s="124" t="str">
        <f>IF(Flytende!H362=0,"",Flytende!H362)</f>
        <v/>
      </c>
      <c r="I29" s="124" t="str">
        <f>IF(Flytende!I362=0,"",Flytende!I362)</f>
        <v/>
      </c>
      <c r="J29" s="124" t="str">
        <f>IF(Flytende!J362=0,"",Flytende!J362)</f>
        <v>V65</v>
      </c>
      <c r="K29" s="124" t="str">
        <f>IF(Flytende!K362=0,"",Flytende!K362)</f>
        <v/>
      </c>
      <c r="L29" s="124" t="str">
        <f>IF(Flytende!L362=0,"",Flytende!L362)</f>
        <v/>
      </c>
      <c r="M29" s="124"/>
    </row>
    <row r="30" spans="1:18" s="41" customFormat="1" x14ac:dyDescent="0.25">
      <c r="A30" s="152" t="s">
        <v>20</v>
      </c>
      <c r="B30" s="126">
        <f t="shared" si="0"/>
        <v>46019</v>
      </c>
      <c r="C30" s="148" t="str">
        <f>IF(Flytende!C363=0,"",Flytende!C363)</f>
        <v/>
      </c>
      <c r="D30" s="148" t="str">
        <f>IF(Flytende!D363=0,"",Flytende!D363)</f>
        <v/>
      </c>
      <c r="E30" s="148" t="str">
        <f>IF(Flytende!E363=0,"",Flytende!E363)</f>
        <v/>
      </c>
      <c r="F30" s="127" t="str">
        <f>IF(Flytende!F363=0,"",Flytende!F363)</f>
        <v>V85</v>
      </c>
      <c r="G30" s="148" t="str">
        <f>IF(Flytende!G363=0,"",Flytende!G363)</f>
        <v/>
      </c>
      <c r="H30" s="148" t="str">
        <f>IF(Flytende!H363=0,"",Flytende!H363)</f>
        <v/>
      </c>
      <c r="I30" s="148" t="str">
        <f>IF(Flytende!I363=0,"",Flytende!I363)</f>
        <v/>
      </c>
      <c r="J30" s="148" t="str">
        <f>IF(Flytende!J363=0,"",Flytende!J363)</f>
        <v/>
      </c>
      <c r="K30" s="127" t="str">
        <f>IF(Flytende!K363=0,"",Flytende!K363)</f>
        <v/>
      </c>
      <c r="L30" s="148" t="str">
        <f>IF(Flytende!L363=0,"",Flytende!L363)</f>
        <v/>
      </c>
      <c r="M30" s="148"/>
    </row>
    <row r="31" spans="1:18" s="41" customFormat="1" x14ac:dyDescent="0.25">
      <c r="A31" s="130" t="s">
        <v>22</v>
      </c>
      <c r="B31" s="87">
        <f t="shared" si="0"/>
        <v>46020</v>
      </c>
      <c r="C31" s="19" t="str">
        <f>IF(Flytende!C364=0,"",Flytende!C364)</f>
        <v/>
      </c>
      <c r="D31" s="19" t="str">
        <f>IF(Flytende!D364=0,"",Flytende!D364)</f>
        <v/>
      </c>
      <c r="E31" s="19" t="str">
        <f>IF(Flytende!E364=0,"",Flytende!E364)</f>
        <v/>
      </c>
      <c r="F31" s="19" t="str">
        <f>IF(Flytende!F364=0,"",Flytende!F364)</f>
        <v/>
      </c>
      <c r="G31" s="19" t="str">
        <f>IF(Flytende!G364=0,"",Flytende!G364)</f>
        <v/>
      </c>
      <c r="H31" s="19" t="str">
        <f>IF(Flytende!H364=0,"",Flytende!H364)</f>
        <v/>
      </c>
      <c r="I31" s="19" t="str">
        <f>IF(Flytende!I364=0,"",Flytende!I364)</f>
        <v>V65</v>
      </c>
      <c r="J31" s="19" t="str">
        <f>IF(Flytende!J364=0,"",Flytende!J364)</f>
        <v/>
      </c>
      <c r="K31" s="19" t="str">
        <f>IF(Flytende!K364=0,"",Flytende!K364)</f>
        <v/>
      </c>
      <c r="L31" s="19" t="str">
        <f>IF(Flytende!L364=0,"",Flytende!L364)</f>
        <v/>
      </c>
      <c r="M31" s="19"/>
    </row>
    <row r="32" spans="1:18" s="41" customFormat="1" x14ac:dyDescent="0.25">
      <c r="A32" s="135" t="s">
        <v>24</v>
      </c>
      <c r="B32" s="115">
        <f t="shared" si="0"/>
        <v>46021</v>
      </c>
      <c r="C32" s="116" t="str">
        <f>IF(Flytende!C365=0,"",Flytende!C365)</f>
        <v>V85</v>
      </c>
      <c r="D32" s="116" t="str">
        <f>IF(Flytende!D365=0,"",Flytende!D365)</f>
        <v/>
      </c>
      <c r="E32" s="116" t="str">
        <f>IF(Flytende!E365=0,"",Flytende!E365)</f>
        <v/>
      </c>
      <c r="F32" s="116" t="str">
        <f>IF(Flytende!F365=0,"",Flytende!F365)</f>
        <v/>
      </c>
      <c r="G32" s="116" t="str">
        <f>IF(Flytende!G365=0,"",Flytende!G365)</f>
        <v/>
      </c>
      <c r="H32" s="116" t="str">
        <f>IF(Flytende!H365=0,"",Flytende!H365)</f>
        <v/>
      </c>
      <c r="I32" s="116" t="str">
        <f>IF(Flytende!I365=0,"",Flytende!I365)</f>
        <v/>
      </c>
      <c r="J32" s="116" t="str">
        <f>IF(Flytende!J365=0,"",Flytende!J365)</f>
        <v/>
      </c>
      <c r="K32" s="116" t="str">
        <f>IF(Flytende!K365=0,"",Flytende!K365)</f>
        <v/>
      </c>
      <c r="L32" s="116" t="str">
        <f>IF(Flytende!L365=0,"",Flytende!L365)</f>
        <v/>
      </c>
      <c r="M32" s="116"/>
    </row>
    <row r="33" spans="1:13" s="41" customFormat="1" x14ac:dyDescent="0.25">
      <c r="A33" s="81" t="s">
        <v>11</v>
      </c>
      <c r="B33" s="87">
        <f t="shared" si="0"/>
        <v>46022</v>
      </c>
      <c r="C33" s="19" t="str">
        <f>IF(Flytende!C366=0,"",Flytende!C366)</f>
        <v/>
      </c>
      <c r="D33" s="19" t="str">
        <f>IF(Flytende!D366=0,"",Flytende!D366)</f>
        <v/>
      </c>
      <c r="E33" s="19" t="str">
        <f>IF(Flytende!E366=0,"",Flytende!E366)</f>
        <v/>
      </c>
      <c r="F33" s="19" t="str">
        <f>IF(Flytende!F366=0,"",Flytende!F366)</f>
        <v/>
      </c>
      <c r="G33" s="19" t="str">
        <f>IF(Flytende!G366=0,"",Flytende!G366)</f>
        <v/>
      </c>
      <c r="H33" s="19" t="str">
        <f>IF(Flytende!H366=0,"",Flytende!H366)</f>
        <v/>
      </c>
      <c r="I33" s="19" t="str">
        <f>IF(Flytende!I366=0,"",Flytende!I366)</f>
        <v/>
      </c>
      <c r="J33" s="19" t="str">
        <f>IF(Flytende!J366=0,"",Flytende!J366)</f>
        <v/>
      </c>
      <c r="K33" s="19" t="str">
        <f>IF(Flytende!K366=0,"",Flytende!K366)</f>
        <v>V65</v>
      </c>
      <c r="L33" s="19" t="str">
        <f>IF(Flytende!L366=0,"",Flytende!L366)</f>
        <v/>
      </c>
      <c r="M33" s="19"/>
    </row>
    <row r="34" spans="1:13" s="41" customFormat="1" x14ac:dyDescent="0.25">
      <c r="A34" s="57"/>
      <c r="B34" s="5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s="1" customFormat="1" ht="12.75" customHeight="1" x14ac:dyDescent="0.25">
      <c r="A35" s="60"/>
      <c r="B35" s="62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</row>
    <row r="36" spans="1:13" customFormat="1" ht="14.1" customHeight="1" x14ac:dyDescent="0.25">
      <c r="A36" s="60" t="s">
        <v>384</v>
      </c>
      <c r="B36" s="62"/>
      <c r="C36" s="23">
        <f t="shared" ref="C36:M36" si="1">SUM(C37:C47)</f>
        <v>7</v>
      </c>
      <c r="D36" s="23">
        <f t="shared" si="1"/>
        <v>1</v>
      </c>
      <c r="E36" s="23">
        <f t="shared" si="1"/>
        <v>1</v>
      </c>
      <c r="F36" s="23">
        <f t="shared" si="1"/>
        <v>5</v>
      </c>
      <c r="G36" s="23">
        <f t="shared" si="1"/>
        <v>0</v>
      </c>
      <c r="H36" s="23">
        <f t="shared" si="1"/>
        <v>2</v>
      </c>
      <c r="I36" s="23">
        <f t="shared" si="1"/>
        <v>4</v>
      </c>
      <c r="J36" s="23">
        <f t="shared" si="1"/>
        <v>3</v>
      </c>
      <c r="K36" s="23">
        <f t="shared" si="1"/>
        <v>5</v>
      </c>
      <c r="L36" s="23">
        <f t="shared" si="1"/>
        <v>1</v>
      </c>
      <c r="M36" s="23">
        <f t="shared" si="1"/>
        <v>0</v>
      </c>
    </row>
    <row r="37" spans="1:13" customFormat="1" ht="14.1" customHeight="1" x14ac:dyDescent="0.25">
      <c r="A37" s="60" t="s">
        <v>387</v>
      </c>
      <c r="B37" s="60"/>
      <c r="C37" s="7">
        <f>COUNTIF($C$3:$C$33,"V75")</f>
        <v>1</v>
      </c>
      <c r="D37" s="7">
        <f>COUNTIF($D$3:$D$33,"V75")</f>
        <v>0</v>
      </c>
      <c r="E37" s="7">
        <f>COUNTIF($E$3:$E$33,"V75")</f>
        <v>0</v>
      </c>
      <c r="F37" s="7">
        <f>COUNTIF($F$3:$F$33,"V75")</f>
        <v>0</v>
      </c>
      <c r="G37" s="7">
        <f>COUNTIF($G$3:$G$33,"V75")</f>
        <v>0</v>
      </c>
      <c r="H37" s="7">
        <f>COUNTIF($H$3:$H$33,"V75")</f>
        <v>0</v>
      </c>
      <c r="I37" s="7">
        <f>COUNTIF($I$3:$I$33,"V75")</f>
        <v>1</v>
      </c>
      <c r="J37" s="7">
        <f>COUNTIF($J$3:$J$33,"V75")</f>
        <v>0</v>
      </c>
      <c r="K37" s="7">
        <f>COUNTIF($K$3:$K$33,"V75")</f>
        <v>1</v>
      </c>
      <c r="L37" s="7">
        <f>COUNTIF($L$3:$L$33,"V75")</f>
        <v>0</v>
      </c>
      <c r="M37" s="7">
        <f>COUNTIF($M$3:$M$33,"V75")</f>
        <v>0</v>
      </c>
    </row>
    <row r="38" spans="1:13" customFormat="1" ht="14.1" customHeight="1" x14ac:dyDescent="0.25">
      <c r="A38" s="60" t="s">
        <v>434</v>
      </c>
      <c r="B38" s="60"/>
      <c r="C38" s="7">
        <f>COUNTIF($C$3:$C$33,"V85")</f>
        <v>1</v>
      </c>
      <c r="D38" s="7">
        <f>COUNTIF($D$3:$D$33,"V85")</f>
        <v>0</v>
      </c>
      <c r="E38" s="7">
        <f>COUNTIF($E$3:$E$33,"V85")</f>
        <v>0</v>
      </c>
      <c r="F38" s="7">
        <f>COUNTIF($F$3:$F$33,"V85")</f>
        <v>1</v>
      </c>
      <c r="G38" s="7">
        <f>COUNTIF($G$3:$G$33,"V85")</f>
        <v>0</v>
      </c>
      <c r="H38" s="7">
        <f>COUNTIF($H$3:$H$33,"V85")</f>
        <v>0</v>
      </c>
      <c r="I38" s="7">
        <f>COUNTIF($I$3:$I$33,"V85")</f>
        <v>0</v>
      </c>
      <c r="J38" s="7">
        <f>COUNTIF($J$3:$J$33,"V85")</f>
        <v>0</v>
      </c>
      <c r="K38" s="7">
        <f>COUNTIF($K$3:$K$33,"V85")</f>
        <v>0</v>
      </c>
      <c r="L38" s="7">
        <f>COUNTIF($L$3:$L$33,"V85")</f>
        <v>0</v>
      </c>
      <c r="M38" s="7">
        <f>COUNTIF($M$3:$M$33,"V85")</f>
        <v>0</v>
      </c>
    </row>
    <row r="39" spans="1:13" customFormat="1" ht="14.1" customHeight="1" x14ac:dyDescent="0.25">
      <c r="A39" s="60" t="s">
        <v>388</v>
      </c>
      <c r="B39" s="60"/>
      <c r="C39" s="7">
        <f>COUNTIF($C$3:$C$33,"V75M")</f>
        <v>3</v>
      </c>
      <c r="D39" s="7">
        <f>COUNTIF($D$3:$D$33,"V75M")</f>
        <v>0</v>
      </c>
      <c r="E39" s="7">
        <f>COUNTIF($E$3:$E$33,"V75M")</f>
        <v>0</v>
      </c>
      <c r="F39" s="7">
        <f>COUNTIF($F$3:$F$33,"V75M")</f>
        <v>0</v>
      </c>
      <c r="G39" s="7">
        <f>COUNTIF($G$3:$G$33,"V75M")</f>
        <v>0</v>
      </c>
      <c r="H39" s="7">
        <f>COUNTIF($H$3:$H$33,"V75M")</f>
        <v>0</v>
      </c>
      <c r="I39" s="7">
        <f>COUNTIF($I$3:$I$33,"V75M")</f>
        <v>0</v>
      </c>
      <c r="J39" s="7">
        <f>COUNTIF($J$3:$J$33,"V75M")</f>
        <v>1</v>
      </c>
      <c r="K39" s="7">
        <f>COUNTIF($K$3:$K$33,"V75M")</f>
        <v>0</v>
      </c>
      <c r="L39" s="7">
        <f>COUNTIF($L$3:$L$33,"V75M")</f>
        <v>0</v>
      </c>
      <c r="M39" s="7">
        <f>COUNTIF($M$3:$M$33,"V75M")</f>
        <v>0</v>
      </c>
    </row>
    <row r="40" spans="1:13" customFormat="1" ht="14.1" customHeight="1" x14ac:dyDescent="0.25">
      <c r="A40" s="60" t="s">
        <v>13</v>
      </c>
      <c r="B40" s="60"/>
      <c r="C40" s="7">
        <f>COUNTIF($C$3:$C$33,"V65")</f>
        <v>1</v>
      </c>
      <c r="D40" s="7">
        <f>COUNTIF($D$3:$D$33,"V65")</f>
        <v>1</v>
      </c>
      <c r="E40" s="7">
        <f>COUNTIF($E$3:$E$33,"V65")</f>
        <v>1</v>
      </c>
      <c r="F40" s="7">
        <f>COUNTIF($F$3:$F$33,"V65")</f>
        <v>4</v>
      </c>
      <c r="G40" s="7">
        <f>COUNTIF($G$3:$G$33,"V65")</f>
        <v>0</v>
      </c>
      <c r="H40" s="7">
        <f>COUNTIF($H$3:$H$33,"V65")</f>
        <v>2</v>
      </c>
      <c r="I40" s="7">
        <f>COUNTIF($I$3:$I$33,"V65")</f>
        <v>3</v>
      </c>
      <c r="J40" s="7">
        <f>COUNTIF($J$3:$J$33,"V65")</f>
        <v>2</v>
      </c>
      <c r="K40" s="7">
        <f>COUNTIF($K$3:$K$33,"V65")</f>
        <v>4</v>
      </c>
      <c r="L40" s="7">
        <f>COUNTIF($L$3:$L$33,"V65")</f>
        <v>0</v>
      </c>
      <c r="M40" s="7">
        <f>COUNTIF($M$3:$M$33,"V65")</f>
        <v>0</v>
      </c>
    </row>
    <row r="41" spans="1:13" customFormat="1" ht="14.1" customHeight="1" x14ac:dyDescent="0.25">
      <c r="A41" s="60" t="s">
        <v>389</v>
      </c>
      <c r="B41" s="60"/>
      <c r="C41" s="7">
        <f>COUNTIF($C$3:$C$33,"V65L")</f>
        <v>0</v>
      </c>
      <c r="D41" s="7">
        <f>COUNTIF($D$3:$D$33,"V65L")</f>
        <v>0</v>
      </c>
      <c r="E41" s="7">
        <f>COUNTIF($E$3:$E$33,"V65L")</f>
        <v>0</v>
      </c>
      <c r="F41" s="7">
        <f>COUNTIF($F$3:$F$33,"V65L")</f>
        <v>0</v>
      </c>
      <c r="G41" s="7">
        <f>COUNTIF($G$3:$G$33,"V65L")</f>
        <v>0</v>
      </c>
      <c r="H41" s="7">
        <f>COUNTIF($H$3:$H$33,"V65L")</f>
        <v>0</v>
      </c>
      <c r="I41" s="7">
        <f>COUNTIF($I$3:$I$33,"V65L")</f>
        <v>0</v>
      </c>
      <c r="J41" s="7">
        <f>COUNTIF($J$3:$J$33,"V65L")</f>
        <v>0</v>
      </c>
      <c r="K41" s="7">
        <f>COUNTIF($K$3:$K$33,"V65L")</f>
        <v>0</v>
      </c>
      <c r="L41" s="7">
        <f>COUNTIF($L$3:$L$33,"V65L")</f>
        <v>0</v>
      </c>
      <c r="M41" s="7">
        <f>COUNTIF($M$3:$M$33,"V65L")</f>
        <v>0</v>
      </c>
    </row>
    <row r="42" spans="1:13" customFormat="1" ht="14.1" customHeight="1" x14ac:dyDescent="0.25">
      <c r="A42" s="60" t="s">
        <v>390</v>
      </c>
      <c r="B42" s="60"/>
      <c r="C42" s="7">
        <f>COUNTIF($C$3:$C$33,"V64")</f>
        <v>0</v>
      </c>
      <c r="D42" s="7">
        <f>COUNTIF($D$3:$D$33,"V64")</f>
        <v>0</v>
      </c>
      <c r="E42" s="7">
        <f>COUNTIF($E$3:$E$33,"V64")</f>
        <v>0</v>
      </c>
      <c r="F42" s="7">
        <f>COUNTIF($F$3:$F$33,"V64")</f>
        <v>0</v>
      </c>
      <c r="G42" s="7">
        <f>COUNTIF($G$3:$G$33,"V64")</f>
        <v>0</v>
      </c>
      <c r="H42" s="7">
        <f>COUNTIF($H$3:$H$33,"V64")</f>
        <v>0</v>
      </c>
      <c r="I42" s="7">
        <f>COUNTIF($I$3:$I$33,"V64")</f>
        <v>0</v>
      </c>
      <c r="J42" s="7">
        <f>COUNTIF($J$3:$J$33,"V64")</f>
        <v>0</v>
      </c>
      <c r="K42" s="7">
        <f>COUNTIF($K$3:$K$33,"V64")</f>
        <v>0</v>
      </c>
      <c r="L42" s="7">
        <f>COUNTIF($L$3:$L$33,"V64")</f>
        <v>0</v>
      </c>
      <c r="M42" s="7">
        <f>COUNTIF($M$3:$M$33,"V64")</f>
        <v>0</v>
      </c>
    </row>
    <row r="43" spans="1:13" customFormat="1" ht="14.1" customHeight="1" x14ac:dyDescent="0.25">
      <c r="A43" s="60" t="s">
        <v>391</v>
      </c>
      <c r="B43" s="60"/>
      <c r="C43" s="7">
        <f>COUNTIF($C$3:$C$33,"V86")</f>
        <v>1</v>
      </c>
      <c r="D43" s="7">
        <f>COUNTIF($D$3:$D$33,"V86")</f>
        <v>0</v>
      </c>
      <c r="E43" s="7">
        <f>COUNTIF($E$3:$E$33,"V86")</f>
        <v>0</v>
      </c>
      <c r="F43" s="7">
        <f>COUNTIF($F$3:$F$33,"V86")</f>
        <v>0</v>
      </c>
      <c r="G43" s="7">
        <f>COUNTIF($G$3:$G$33,"V86")</f>
        <v>0</v>
      </c>
      <c r="H43" s="7">
        <f>COUNTIF($H$3:$H$33,"V86")</f>
        <v>0</v>
      </c>
      <c r="I43" s="7">
        <f>COUNTIF($I$3:$I$33,"V86")</f>
        <v>0</v>
      </c>
      <c r="J43" s="7">
        <f>COUNTIF($J$3:$J$33,"V86")</f>
        <v>0</v>
      </c>
      <c r="K43" s="7">
        <f>COUNTIF($K$3:$K$33,"V86")</f>
        <v>0</v>
      </c>
      <c r="L43" s="7">
        <f>COUNTIF($L$3:$L$33,"V86")</f>
        <v>0</v>
      </c>
      <c r="M43" s="7">
        <f>COUNTIF($M$3:$M$33,"V86")</f>
        <v>0</v>
      </c>
    </row>
    <row r="44" spans="1:13" customFormat="1" ht="14.1" customHeight="1" x14ac:dyDescent="0.25">
      <c r="A44" s="60" t="s">
        <v>392</v>
      </c>
      <c r="B44" s="60"/>
      <c r="C44" s="7">
        <f>COUNTIF($C$3:$C$33,"L")</f>
        <v>0</v>
      </c>
      <c r="D44" s="7">
        <f>COUNTIF($D$3:$D$33,"L")</f>
        <v>0</v>
      </c>
      <c r="E44" s="7">
        <f>COUNTIF($E$3:$E$33,"L")</f>
        <v>0</v>
      </c>
      <c r="F44" s="7">
        <f>COUNTIF($F$3:$F$33,"L")</f>
        <v>0</v>
      </c>
      <c r="G44" s="7">
        <f>COUNTIF($G$3:$G$33,"L")</f>
        <v>0</v>
      </c>
      <c r="H44" s="7">
        <f>COUNTIF($H$3:$H$33,"L")</f>
        <v>0</v>
      </c>
      <c r="I44" s="7">
        <f>COUNTIF($I$3:$I$33,"L")</f>
        <v>0</v>
      </c>
      <c r="J44" s="7">
        <f>COUNTIF($J$3:$J$33,"L")</f>
        <v>0</v>
      </c>
      <c r="K44" s="7">
        <f>COUNTIF($K$3:$K$33,"L")</f>
        <v>0</v>
      </c>
      <c r="L44" s="7">
        <f>COUNTIF($L$3:$L$33,"L")</f>
        <v>0</v>
      </c>
      <c r="M44" s="7">
        <f>COUNTIF($M$3:$M$33,"L")</f>
        <v>0</v>
      </c>
    </row>
    <row r="45" spans="1:13" customFormat="1" ht="14.1" customHeight="1" x14ac:dyDescent="0.25">
      <c r="A45" s="60" t="s">
        <v>393</v>
      </c>
      <c r="B45" s="60"/>
      <c r="C45" s="7">
        <f>COUNTIF($C$3:$C$33,"SL")</f>
        <v>0</v>
      </c>
      <c r="D45" s="7">
        <f>COUNTIF($D$3:$D$33,"SL")</f>
        <v>0</v>
      </c>
      <c r="E45" s="7">
        <f>COUNTIF($E$3:$E$33,"SL")</f>
        <v>0</v>
      </c>
      <c r="F45" s="7">
        <f>COUNTIF($F$3:$F$33,"SL")</f>
        <v>0</v>
      </c>
      <c r="G45" s="7">
        <f>COUNTIF($G$3:$G$33,"SL")</f>
        <v>0</v>
      </c>
      <c r="H45" s="7">
        <f>COUNTIF($H$3:$H$33,"SL")</f>
        <v>0</v>
      </c>
      <c r="I45" s="7">
        <f>COUNTIF($I$3:$I$33,"SL")</f>
        <v>0</v>
      </c>
      <c r="J45" s="7">
        <f>COUNTIF($J$3:$J$33,"SL")</f>
        <v>0</v>
      </c>
      <c r="K45" s="7">
        <f>COUNTIF($K$3:$K$33,"SL")</f>
        <v>0</v>
      </c>
      <c r="L45" s="7">
        <f>COUNTIF($L$3:$L$33,"SL")</f>
        <v>0</v>
      </c>
      <c r="M45" s="7">
        <f>COUNTIF($M$3:$M$33,"SL")</f>
        <v>0</v>
      </c>
    </row>
    <row r="46" spans="1:13" customFormat="1" ht="14.1" customHeight="1" x14ac:dyDescent="0.25">
      <c r="A46" s="60" t="s">
        <v>394</v>
      </c>
      <c r="B46" s="60"/>
      <c r="C46" s="7">
        <f>COUNTIF($C$3:$C$33,"FL")</f>
        <v>0</v>
      </c>
      <c r="D46" s="7">
        <f>COUNTIF($D$3:$D$33,"FL")</f>
        <v>0</v>
      </c>
      <c r="E46" s="7">
        <f>COUNTIF($E$3:$E$33,"FL")</f>
        <v>0</v>
      </c>
      <c r="F46" s="7">
        <f>COUNTIF($F$3:$F$33,"FL")</f>
        <v>0</v>
      </c>
      <c r="G46" s="7">
        <f>COUNTIF($G$3:$G$33,"FL")</f>
        <v>0</v>
      </c>
      <c r="H46" s="7">
        <f>COUNTIF($H$3:$H$33,"FL")</f>
        <v>0</v>
      </c>
      <c r="I46" s="7">
        <f>COUNTIF($I$3:$I$33,"FL")</f>
        <v>0</v>
      </c>
      <c r="J46" s="7">
        <f>COUNTIF($J$3:$J$33,"FL")</f>
        <v>0</v>
      </c>
      <c r="K46" s="7">
        <f>COUNTIF($K$3:$K$33,"FL")</f>
        <v>0</v>
      </c>
      <c r="L46" s="7">
        <f>COUNTIF($L$3:$L$33,"FL")</f>
        <v>0</v>
      </c>
      <c r="M46" s="7">
        <f>COUNTIF($M$3:$M$33,"FL")</f>
        <v>0</v>
      </c>
    </row>
    <row r="47" spans="1:13" customFormat="1" ht="14.1" customHeight="1" x14ac:dyDescent="0.25">
      <c r="A47" s="60" t="s">
        <v>395</v>
      </c>
      <c r="B47" s="60"/>
      <c r="C47" s="7">
        <f>COUNTIF($C$3:$C$33,"X")</f>
        <v>0</v>
      </c>
      <c r="D47" s="7">
        <f>COUNTIF($D$3:$D$33,"X")</f>
        <v>0</v>
      </c>
      <c r="E47" s="7">
        <f>COUNTIF($E$3:$E$33,"X")</f>
        <v>0</v>
      </c>
      <c r="F47" s="7">
        <f>COUNTIF($F$3:$F$33,"X")</f>
        <v>0</v>
      </c>
      <c r="G47" s="7">
        <f>COUNTIF($G$3:$G$33,"X")</f>
        <v>0</v>
      </c>
      <c r="H47" s="7">
        <f>COUNTIF($H$3:$H$33,"X")</f>
        <v>0</v>
      </c>
      <c r="I47" s="7">
        <f>COUNTIF($I$3:$I$33,"X")</f>
        <v>0</v>
      </c>
      <c r="J47" s="7">
        <f>COUNTIF($J$3:$J$33,"X")</f>
        <v>0</v>
      </c>
      <c r="K47" s="7">
        <f>COUNTIF($K$3:$K$33,"X")</f>
        <v>0</v>
      </c>
      <c r="L47" s="7">
        <f>COUNTIF($L$3:$L$33,"X")</f>
        <v>1</v>
      </c>
      <c r="M47" s="7">
        <f>COUNTIF($M$3:$M$33,"X")</f>
        <v>0</v>
      </c>
    </row>
    <row r="48" spans="1:13" ht="15" customHeight="1" x14ac:dyDescent="0.25">
      <c r="A48" s="57"/>
      <c r="B48" s="62"/>
    </row>
    <row r="49" spans="1:2" ht="15" customHeight="1" x14ac:dyDescent="0.25">
      <c r="A49" s="60"/>
      <c r="B49" s="62"/>
    </row>
  </sheetData>
  <printOptions gridLines="1" gridLinesSet="0"/>
  <pageMargins left="0.78740157480314965" right="0.78740157480314965" top="0.98425196850393704" bottom="0.98425196850393704" header="0.51181102362204722" footer="0.51181102362204722"/>
  <pageSetup paperSize="9" scale="65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T26"/>
  <sheetViews>
    <sheetView zoomScaleNormal="100" workbookViewId="0">
      <pane ySplit="2" topLeftCell="A3" activePane="bottomLeft" state="frozen"/>
      <selection activeCell="O34" sqref="O34"/>
      <selection pane="bottomLeft" activeCell="O31" sqref="O31"/>
    </sheetView>
  </sheetViews>
  <sheetFormatPr baseColWidth="10" defaultColWidth="9.33203125" defaultRowHeight="13.2" x14ac:dyDescent="0.25"/>
  <cols>
    <col min="1" max="1" width="20.6640625" style="29" customWidth="1"/>
    <col min="2" max="12" width="8.6640625" style="7" customWidth="1"/>
    <col min="13" max="13" width="14.6640625" style="7" customWidth="1"/>
    <col min="14" max="14" width="14.6640625" style="3" customWidth="1"/>
    <col min="15" max="15" width="14.6640625" style="7" customWidth="1"/>
    <col min="16" max="19" width="9.33203125" style="29" customWidth="1"/>
    <col min="20" max="20" width="8.6640625" style="7" hidden="1" customWidth="1"/>
    <col min="21" max="21" width="9.33203125" style="29" customWidth="1"/>
    <col min="22" max="16384" width="9.33203125" style="29"/>
  </cols>
  <sheetData>
    <row r="2" spans="1:20" s="22" customFormat="1" ht="18.75" customHeight="1" x14ac:dyDescent="0.25">
      <c r="A2" s="34"/>
      <c r="B2" s="49" t="s">
        <v>0</v>
      </c>
      <c r="C2" s="49" t="s">
        <v>1</v>
      </c>
      <c r="D2" s="49" t="s">
        <v>2</v>
      </c>
      <c r="E2" s="49" t="s">
        <v>3</v>
      </c>
      <c r="F2" s="49" t="s">
        <v>4</v>
      </c>
      <c r="G2" s="49" t="s">
        <v>5</v>
      </c>
      <c r="H2" s="49" t="s">
        <v>6</v>
      </c>
      <c r="I2" s="49" t="s">
        <v>7</v>
      </c>
      <c r="J2" s="49" t="s">
        <v>8</v>
      </c>
      <c r="K2" s="49" t="s">
        <v>9</v>
      </c>
      <c r="L2" s="49" t="s">
        <v>10</v>
      </c>
      <c r="M2" s="33" t="s">
        <v>384</v>
      </c>
      <c r="N2" s="6" t="s">
        <v>385</v>
      </c>
      <c r="O2" s="6" t="s">
        <v>386</v>
      </c>
      <c r="T2" s="14" t="s">
        <v>433</v>
      </c>
    </row>
    <row r="3" spans="1:20" x14ac:dyDescent="0.25">
      <c r="A3" s="35" t="s">
        <v>421</v>
      </c>
      <c r="B3" s="19">
        <f>Januar!C36</f>
        <v>8</v>
      </c>
      <c r="C3" s="19">
        <f>Januar!D36</f>
        <v>0</v>
      </c>
      <c r="D3" s="19">
        <f>Januar!E36</f>
        <v>0</v>
      </c>
      <c r="E3" s="19">
        <f>Januar!F36</f>
        <v>6</v>
      </c>
      <c r="F3" s="19">
        <f>Januar!G36</f>
        <v>0</v>
      </c>
      <c r="G3" s="19">
        <f>Januar!H36</f>
        <v>0</v>
      </c>
      <c r="H3" s="19">
        <f>Januar!I36</f>
        <v>4</v>
      </c>
      <c r="I3" s="19">
        <f>Januar!J36</f>
        <v>3</v>
      </c>
      <c r="J3" s="19">
        <f>Januar!K36</f>
        <v>3</v>
      </c>
      <c r="K3" s="19">
        <f>Januar!L36</f>
        <v>2</v>
      </c>
      <c r="L3" s="19">
        <f>Januar!M36</f>
        <v>0</v>
      </c>
      <c r="M3" s="13">
        <f t="shared" ref="M3:M26" si="0">SUM(B3:L3)</f>
        <v>26</v>
      </c>
      <c r="N3" s="4">
        <f t="shared" ref="N3:N15" si="1">SUM(B3:K3)</f>
        <v>26</v>
      </c>
      <c r="O3" s="13">
        <f t="shared" ref="O3:O15" si="2">L3</f>
        <v>0</v>
      </c>
      <c r="T3" s="19">
        <v>0</v>
      </c>
    </row>
    <row r="4" spans="1:20" x14ac:dyDescent="0.25">
      <c r="A4" s="35" t="s">
        <v>422</v>
      </c>
      <c r="B4" s="19">
        <f>Februar!C36</f>
        <v>7</v>
      </c>
      <c r="C4" s="19">
        <f>Februar!D36</f>
        <v>0</v>
      </c>
      <c r="D4" s="19">
        <f>Februar!E36</f>
        <v>0</v>
      </c>
      <c r="E4" s="19">
        <f>Februar!F36</f>
        <v>4</v>
      </c>
      <c r="F4" s="19">
        <f>Februar!G36</f>
        <v>0</v>
      </c>
      <c r="G4" s="19">
        <f>Februar!H36</f>
        <v>3</v>
      </c>
      <c r="H4" s="19">
        <f>Februar!I36</f>
        <v>3</v>
      </c>
      <c r="I4" s="19">
        <f>Februar!J36</f>
        <v>3</v>
      </c>
      <c r="J4" s="19">
        <f>Februar!K36</f>
        <v>4</v>
      </c>
      <c r="K4" s="19">
        <f>Februar!L36</f>
        <v>2</v>
      </c>
      <c r="L4" s="19">
        <f>Februar!M36</f>
        <v>0</v>
      </c>
      <c r="M4" s="13">
        <f t="shared" si="0"/>
        <v>26</v>
      </c>
      <c r="N4" s="4">
        <f t="shared" si="1"/>
        <v>26</v>
      </c>
      <c r="O4" s="13">
        <f t="shared" si="2"/>
        <v>0</v>
      </c>
      <c r="T4" s="19">
        <v>0</v>
      </c>
    </row>
    <row r="5" spans="1:20" x14ac:dyDescent="0.25">
      <c r="A5" s="35" t="s">
        <v>423</v>
      </c>
      <c r="B5" s="19">
        <f>Mars!C36</f>
        <v>6</v>
      </c>
      <c r="C5" s="19">
        <f>Mars!D36</f>
        <v>2</v>
      </c>
      <c r="D5" s="19">
        <f>Mars!E36</f>
        <v>0</v>
      </c>
      <c r="E5" s="19">
        <f>Mars!F36</f>
        <v>5</v>
      </c>
      <c r="F5" s="19">
        <f>Mars!G36</f>
        <v>1</v>
      </c>
      <c r="G5" s="19">
        <f>Mars!H36</f>
        <v>3</v>
      </c>
      <c r="H5" s="19">
        <f>Mars!I36</f>
        <v>3</v>
      </c>
      <c r="I5" s="19">
        <f>Mars!J36</f>
        <v>3</v>
      </c>
      <c r="J5" s="19">
        <f>Mars!K36</f>
        <v>4</v>
      </c>
      <c r="K5" s="19">
        <f>Mars!L36</f>
        <v>1</v>
      </c>
      <c r="L5" s="19">
        <f>Mars!M36</f>
        <v>0</v>
      </c>
      <c r="M5" s="13">
        <f t="shared" si="0"/>
        <v>28</v>
      </c>
      <c r="N5" s="4">
        <f t="shared" si="1"/>
        <v>28</v>
      </c>
      <c r="O5" s="13">
        <f t="shared" si="2"/>
        <v>0</v>
      </c>
      <c r="T5" s="19">
        <v>0</v>
      </c>
    </row>
    <row r="6" spans="1:20" x14ac:dyDescent="0.25">
      <c r="A6" s="35" t="s">
        <v>424</v>
      </c>
      <c r="B6" s="19">
        <f>April!C36</f>
        <v>5</v>
      </c>
      <c r="C6" s="19">
        <f>April!D36</f>
        <v>3</v>
      </c>
      <c r="D6" s="19">
        <f>April!E36</f>
        <v>2</v>
      </c>
      <c r="E6" s="19">
        <f>April!F36</f>
        <v>2</v>
      </c>
      <c r="F6" s="19">
        <f>April!G36</f>
        <v>4</v>
      </c>
      <c r="G6" s="19">
        <f>April!H36</f>
        <v>1</v>
      </c>
      <c r="H6" s="19">
        <f>April!I36</f>
        <v>2</v>
      </c>
      <c r="I6" s="19">
        <f>April!J36</f>
        <v>3</v>
      </c>
      <c r="J6" s="19">
        <f>April!K36</f>
        <v>4</v>
      </c>
      <c r="K6" s="19">
        <f>April!L36</f>
        <v>2</v>
      </c>
      <c r="L6" s="19">
        <f>April!M36</f>
        <v>2</v>
      </c>
      <c r="M6" s="13">
        <f t="shared" si="0"/>
        <v>30</v>
      </c>
      <c r="N6" s="4">
        <f t="shared" si="1"/>
        <v>28</v>
      </c>
      <c r="O6" s="13">
        <f t="shared" si="2"/>
        <v>2</v>
      </c>
      <c r="T6" s="19">
        <v>0</v>
      </c>
    </row>
    <row r="7" spans="1:20" x14ac:dyDescent="0.25">
      <c r="A7" s="35" t="s">
        <v>425</v>
      </c>
      <c r="B7" s="19">
        <f>Mai!C36</f>
        <v>5</v>
      </c>
      <c r="C7" s="19">
        <f>Mai!D36</f>
        <v>2</v>
      </c>
      <c r="D7" s="19">
        <f>Mai!E36</f>
        <v>3</v>
      </c>
      <c r="E7" s="19">
        <f>Mai!F36</f>
        <v>2</v>
      </c>
      <c r="F7" s="19">
        <f>Mai!G36</f>
        <v>4</v>
      </c>
      <c r="G7" s="19">
        <f>Mai!H36</f>
        <v>2</v>
      </c>
      <c r="H7" s="19">
        <f>Mai!I36</f>
        <v>3</v>
      </c>
      <c r="I7" s="19">
        <f>Mai!J36</f>
        <v>4</v>
      </c>
      <c r="J7" s="19">
        <f>Mai!K36</f>
        <v>4</v>
      </c>
      <c r="K7" s="19">
        <f>Mai!L36</f>
        <v>3</v>
      </c>
      <c r="L7" s="19">
        <f>Mai!M36</f>
        <v>3</v>
      </c>
      <c r="M7" s="13">
        <f t="shared" si="0"/>
        <v>35</v>
      </c>
      <c r="N7" s="4">
        <f t="shared" si="1"/>
        <v>32</v>
      </c>
      <c r="O7" s="13">
        <f t="shared" si="2"/>
        <v>3</v>
      </c>
      <c r="T7" s="19">
        <v>0</v>
      </c>
    </row>
    <row r="8" spans="1:20" x14ac:dyDescent="0.25">
      <c r="A8" s="35" t="s">
        <v>426</v>
      </c>
      <c r="B8" s="19">
        <f>Juni!C36</f>
        <v>4</v>
      </c>
      <c r="C8" s="19">
        <f>Juni!D36</f>
        <v>3</v>
      </c>
      <c r="D8" s="19">
        <f>Juni!E36</f>
        <v>2</v>
      </c>
      <c r="E8" s="19">
        <f>Juni!F36</f>
        <v>3</v>
      </c>
      <c r="F8" s="19">
        <f>Juni!G36</f>
        <v>3</v>
      </c>
      <c r="G8" s="19">
        <f>Juni!H36</f>
        <v>2</v>
      </c>
      <c r="H8" s="19">
        <f>Juni!I36</f>
        <v>3</v>
      </c>
      <c r="I8" s="19">
        <f>Juni!J36</f>
        <v>3</v>
      </c>
      <c r="J8" s="19">
        <f>Juni!K36</f>
        <v>5</v>
      </c>
      <c r="K8" s="19">
        <f>Juni!L36</f>
        <v>2</v>
      </c>
      <c r="L8" s="19">
        <f>Juni!M36</f>
        <v>3</v>
      </c>
      <c r="M8" s="13">
        <f t="shared" si="0"/>
        <v>33</v>
      </c>
      <c r="N8" s="4">
        <f t="shared" si="1"/>
        <v>30</v>
      </c>
      <c r="O8" s="13">
        <f t="shared" si="2"/>
        <v>3</v>
      </c>
      <c r="T8" s="19">
        <v>0</v>
      </c>
    </row>
    <row r="9" spans="1:20" x14ac:dyDescent="0.25">
      <c r="A9" s="35" t="s">
        <v>427</v>
      </c>
      <c r="B9" s="19">
        <f>Juli!C36</f>
        <v>0</v>
      </c>
      <c r="C9" s="19">
        <f>Juli!D36</f>
        <v>3</v>
      </c>
      <c r="D9" s="19">
        <f>Juli!E36</f>
        <v>4</v>
      </c>
      <c r="E9" s="19">
        <f>Juli!F36</f>
        <v>6</v>
      </c>
      <c r="F9" s="19">
        <f>Juli!G36</f>
        <v>2</v>
      </c>
      <c r="G9" s="19">
        <f>Juli!H36</f>
        <v>2</v>
      </c>
      <c r="H9" s="19">
        <f>Juli!I36</f>
        <v>2</v>
      </c>
      <c r="I9" s="19">
        <f>Juli!J36</f>
        <v>3</v>
      </c>
      <c r="J9" s="19">
        <f>Juli!K36</f>
        <v>3</v>
      </c>
      <c r="K9" s="19">
        <f>Juli!L36</f>
        <v>2</v>
      </c>
      <c r="L9" s="19">
        <f>Juli!M36</f>
        <v>5</v>
      </c>
      <c r="M9" s="13">
        <f t="shared" si="0"/>
        <v>32</v>
      </c>
      <c r="N9" s="4">
        <f t="shared" si="1"/>
        <v>27</v>
      </c>
      <c r="O9" s="13">
        <f t="shared" si="2"/>
        <v>5</v>
      </c>
      <c r="T9" s="19">
        <v>0</v>
      </c>
    </row>
    <row r="10" spans="1:20" x14ac:dyDescent="0.25">
      <c r="A10" s="35" t="s">
        <v>428</v>
      </c>
      <c r="B10" s="19">
        <f>August!C36</f>
        <v>4</v>
      </c>
      <c r="C10" s="19">
        <f>August!D36</f>
        <v>3</v>
      </c>
      <c r="D10" s="19">
        <f>August!E36</f>
        <v>3</v>
      </c>
      <c r="E10" s="19">
        <f>August!F36</f>
        <v>3</v>
      </c>
      <c r="F10" s="19">
        <f>August!G36</f>
        <v>3</v>
      </c>
      <c r="G10" s="19">
        <f>August!H36</f>
        <v>3</v>
      </c>
      <c r="H10" s="19">
        <f>August!I36</f>
        <v>3</v>
      </c>
      <c r="I10" s="19">
        <f>August!J36</f>
        <v>3</v>
      </c>
      <c r="J10" s="19">
        <f>August!K36</f>
        <v>4</v>
      </c>
      <c r="K10" s="19">
        <f>August!L36</f>
        <v>2</v>
      </c>
      <c r="L10" s="19">
        <f>August!M36</f>
        <v>4</v>
      </c>
      <c r="M10" s="13">
        <f t="shared" si="0"/>
        <v>35</v>
      </c>
      <c r="N10" s="4">
        <f t="shared" si="1"/>
        <v>31</v>
      </c>
      <c r="O10" s="13">
        <f t="shared" si="2"/>
        <v>4</v>
      </c>
      <c r="T10" s="19">
        <v>0</v>
      </c>
    </row>
    <row r="11" spans="1:20" x14ac:dyDescent="0.25">
      <c r="A11" s="35" t="s">
        <v>429</v>
      </c>
      <c r="B11" s="19">
        <f>September!C36</f>
        <v>6</v>
      </c>
      <c r="C11" s="19">
        <f>September!D36</f>
        <v>3</v>
      </c>
      <c r="D11" s="19">
        <f>September!E36</f>
        <v>3</v>
      </c>
      <c r="E11" s="19">
        <f>September!F36</f>
        <v>3</v>
      </c>
      <c r="F11" s="19">
        <f>September!G36</f>
        <v>2</v>
      </c>
      <c r="G11" s="19">
        <f>September!H36</f>
        <v>2</v>
      </c>
      <c r="H11" s="19">
        <f>September!I36</f>
        <v>3</v>
      </c>
      <c r="I11" s="19">
        <f>September!J36</f>
        <v>3</v>
      </c>
      <c r="J11" s="19">
        <f>September!K36</f>
        <v>4</v>
      </c>
      <c r="K11" s="19">
        <f>September!L36</f>
        <v>2</v>
      </c>
      <c r="L11" s="19">
        <f>September!M36</f>
        <v>4</v>
      </c>
      <c r="M11" s="13">
        <f t="shared" si="0"/>
        <v>35</v>
      </c>
      <c r="N11" s="4">
        <f t="shared" si="1"/>
        <v>31</v>
      </c>
      <c r="O11" s="13">
        <f t="shared" si="2"/>
        <v>4</v>
      </c>
      <c r="T11" s="19">
        <v>0</v>
      </c>
    </row>
    <row r="12" spans="1:20" x14ac:dyDescent="0.25">
      <c r="A12" s="35" t="s">
        <v>430</v>
      </c>
      <c r="B12" s="19">
        <f>Oktober!C36</f>
        <v>6</v>
      </c>
      <c r="C12" s="19">
        <f>Oktober!D36</f>
        <v>2</v>
      </c>
      <c r="D12" s="19">
        <f>Oktober!E36</f>
        <v>2</v>
      </c>
      <c r="E12" s="19">
        <f>Oktober!F36</f>
        <v>3</v>
      </c>
      <c r="F12" s="19">
        <f>Oktober!G36</f>
        <v>3</v>
      </c>
      <c r="G12" s="19">
        <f>Oktober!H36</f>
        <v>2</v>
      </c>
      <c r="H12" s="19">
        <f>Oktober!I36</f>
        <v>3</v>
      </c>
      <c r="I12" s="19">
        <f>Oktober!J36</f>
        <v>3</v>
      </c>
      <c r="J12" s="19">
        <f>Oktober!K36</f>
        <v>4</v>
      </c>
      <c r="K12" s="19">
        <f>Oktober!L36</f>
        <v>2</v>
      </c>
      <c r="L12" s="19">
        <f>Oktober!M36</f>
        <v>4</v>
      </c>
      <c r="M12" s="13">
        <f t="shared" si="0"/>
        <v>34</v>
      </c>
      <c r="N12" s="4">
        <f t="shared" si="1"/>
        <v>30</v>
      </c>
      <c r="O12" s="13">
        <f t="shared" si="2"/>
        <v>4</v>
      </c>
      <c r="T12" s="19">
        <v>0</v>
      </c>
    </row>
    <row r="13" spans="1:20" x14ac:dyDescent="0.25">
      <c r="A13" s="35" t="s">
        <v>431</v>
      </c>
      <c r="B13" s="19">
        <f>November!C36</f>
        <v>5</v>
      </c>
      <c r="C13" s="19">
        <f>November!D36</f>
        <v>3</v>
      </c>
      <c r="D13" s="19">
        <f>November!E36</f>
        <v>4</v>
      </c>
      <c r="E13" s="19">
        <f>November!F36</f>
        <v>3</v>
      </c>
      <c r="F13" s="19">
        <f>November!G36</f>
        <v>1</v>
      </c>
      <c r="G13" s="19">
        <f>November!H36</f>
        <v>2</v>
      </c>
      <c r="H13" s="19">
        <f>November!I36</f>
        <v>3</v>
      </c>
      <c r="I13" s="19">
        <f>November!J36</f>
        <v>3</v>
      </c>
      <c r="J13" s="19">
        <f>November!K36</f>
        <v>5</v>
      </c>
      <c r="K13" s="19">
        <f>November!L36</f>
        <v>2</v>
      </c>
      <c r="L13" s="19">
        <f>November!M36</f>
        <v>4</v>
      </c>
      <c r="M13" s="13">
        <f t="shared" si="0"/>
        <v>35</v>
      </c>
      <c r="N13" s="4">
        <f t="shared" si="1"/>
        <v>31</v>
      </c>
      <c r="O13" s="13">
        <f t="shared" si="2"/>
        <v>4</v>
      </c>
      <c r="T13" s="19">
        <v>0</v>
      </c>
    </row>
    <row r="14" spans="1:20" x14ac:dyDescent="0.25">
      <c r="A14" s="35" t="s">
        <v>432</v>
      </c>
      <c r="B14" s="19">
        <f>Desember!C36</f>
        <v>7</v>
      </c>
      <c r="C14" s="19">
        <f>Desember!D36</f>
        <v>1</v>
      </c>
      <c r="D14" s="19">
        <f>Desember!E36</f>
        <v>1</v>
      </c>
      <c r="E14" s="19">
        <f>Desember!F36</f>
        <v>5</v>
      </c>
      <c r="F14" s="19">
        <f>Desember!G36</f>
        <v>0</v>
      </c>
      <c r="G14" s="19">
        <f>Desember!H36</f>
        <v>2</v>
      </c>
      <c r="H14" s="19">
        <f>Desember!I36</f>
        <v>4</v>
      </c>
      <c r="I14" s="19">
        <f>Desember!J36</f>
        <v>3</v>
      </c>
      <c r="J14" s="19">
        <f>Desember!K36</f>
        <v>5</v>
      </c>
      <c r="K14" s="19">
        <f>Desember!L36</f>
        <v>1</v>
      </c>
      <c r="L14" s="19">
        <f>Desember!M36</f>
        <v>0</v>
      </c>
      <c r="M14" s="13">
        <f t="shared" si="0"/>
        <v>29</v>
      </c>
      <c r="N14" s="4">
        <f t="shared" si="1"/>
        <v>29</v>
      </c>
      <c r="O14" s="13">
        <f t="shared" si="2"/>
        <v>0</v>
      </c>
      <c r="T14" s="19">
        <v>0</v>
      </c>
    </row>
    <row r="15" spans="1:20" s="22" customFormat="1" ht="18" customHeight="1" x14ac:dyDescent="0.25">
      <c r="A15" s="45" t="s">
        <v>438</v>
      </c>
      <c r="B15" s="46">
        <f t="shared" ref="B15:L15" si="3">SUM(B3:B14)</f>
        <v>63</v>
      </c>
      <c r="C15" s="46">
        <f t="shared" si="3"/>
        <v>25</v>
      </c>
      <c r="D15" s="46">
        <f t="shared" si="3"/>
        <v>24</v>
      </c>
      <c r="E15" s="46">
        <f t="shared" si="3"/>
        <v>45</v>
      </c>
      <c r="F15" s="46">
        <f t="shared" si="3"/>
        <v>23</v>
      </c>
      <c r="G15" s="46">
        <f t="shared" si="3"/>
        <v>24</v>
      </c>
      <c r="H15" s="46">
        <f t="shared" si="3"/>
        <v>36</v>
      </c>
      <c r="I15" s="46">
        <f t="shared" si="3"/>
        <v>37</v>
      </c>
      <c r="J15" s="46">
        <f t="shared" si="3"/>
        <v>49</v>
      </c>
      <c r="K15" s="46">
        <f t="shared" si="3"/>
        <v>23</v>
      </c>
      <c r="L15" s="46">
        <f t="shared" si="3"/>
        <v>29</v>
      </c>
      <c r="M15" s="46">
        <f t="shared" si="0"/>
        <v>378</v>
      </c>
      <c r="N15" s="47">
        <f t="shared" si="1"/>
        <v>349</v>
      </c>
      <c r="O15" s="48">
        <f t="shared" si="2"/>
        <v>29</v>
      </c>
      <c r="R15" s="22" t="s">
        <v>42</v>
      </c>
      <c r="T15" s="14">
        <v>0</v>
      </c>
    </row>
    <row r="16" spans="1:20" x14ac:dyDescent="0.25">
      <c r="A16" s="36" t="s">
        <v>387</v>
      </c>
      <c r="B16" s="27">
        <f>SUM(Januar!C37+Februar!C37+Mars!C37+April!C37+Mai!C37+Juni!C37+Juli!C37+August!C37+September!C37+Oktober!C37+November!C37+Desember!C37)</f>
        <v>9</v>
      </c>
      <c r="C16" s="27">
        <f>SUM(Januar!D37+Februar!D37+Mars!D37+April!D37+Mai!D37+Juni!D37+Juli!D37+August!D37+September!D37+Oktober!D37+November!D37+Desember!D37)</f>
        <v>3</v>
      </c>
      <c r="D16" s="27">
        <f>SUM(Januar!E37+Februar!E37+Mars!E37+April!E37+Mai!E37+Juni!E37+Juli!E37+August!E37+September!E37+Oktober!E37+November!E37+Desember!E37)</f>
        <v>4</v>
      </c>
      <c r="E16" s="27">
        <f>SUM(Januar!F37+Februar!F37+Mars!F37+April!F37+Mai!F37+Juni!F37+Juli!F37+August!F37+September!F37+Oktober!F37+November!F37+Desember!F37)</f>
        <v>5</v>
      </c>
      <c r="F16" s="27">
        <f>SUM(Januar!G37+Februar!G37+Mars!G37+April!G37+Mai!G37+Juni!G37+Juli!G37+August!G37+September!G37+Oktober!G37+November!G37+Desember!G37)</f>
        <v>3</v>
      </c>
      <c r="G16" s="27">
        <f>SUM(Januar!H37+Februar!H37+Mars!H37+April!H37+Mai!H37+Juni!H37+Juli!H37+August!H37+September!H37+Oktober!H37+November!H37+Desember!H37)</f>
        <v>4</v>
      </c>
      <c r="H16" s="27">
        <f>SUM(Januar!I37+Februar!I37+Mars!I37+April!I37+Mai!I37+Juni!I37+Juli!I37+August!I37+September!I37+Oktober!I37+November!I37+Desember!I37)</f>
        <v>6</v>
      </c>
      <c r="I16" s="27">
        <f>SUM(Januar!J37+Februar!J37+Mars!J37+April!J37+Mai!J37+Juni!J37+Juli!J37+August!J37+September!J37+Oktober!J37+November!J37+Desember!J37)</f>
        <v>6</v>
      </c>
      <c r="J16" s="27">
        <f>SUM(Januar!K37+Februar!K37+Mars!K37+April!K37+Mai!K37+Juni!K37+Juli!K37+August!K37+September!K37+Oktober!K37+November!K37+Desember!K37)</f>
        <v>6</v>
      </c>
      <c r="K16" s="27">
        <f>SUM(Januar!L37+Februar!L37+Mars!L37+April!L37+Mai!L37+Juni!L37+Juli!L37+August!L37+September!L37+Oktober!L37+November!L37+Desember!L37)</f>
        <v>1</v>
      </c>
      <c r="L16" s="27">
        <f>SUM(Januar!M37+Februar!M37+Mars!M37+April!M37+Mai!M37+Juni!M37+Juli!M37+August!M37+September!M37+Oktober!M37+November!M37+Desember!M37)</f>
        <v>0</v>
      </c>
      <c r="M16" s="27">
        <f t="shared" si="0"/>
        <v>47</v>
      </c>
      <c r="N16" s="28">
        <f t="shared" ref="N16:N26" si="4">M16-L16</f>
        <v>47</v>
      </c>
      <c r="O16" s="27">
        <f t="shared" ref="O16:O26" si="5">SUM(M16-N16)</f>
        <v>0</v>
      </c>
      <c r="T16" s="27">
        <v>0</v>
      </c>
    </row>
    <row r="17" spans="1:20" x14ac:dyDescent="0.25">
      <c r="A17" s="36" t="s">
        <v>434</v>
      </c>
      <c r="B17" s="27">
        <f>SUM(Januar!C38+Februar!C38+Mars!C38+April!C38+Mai!C38+Juni!C38+Juli!C38+August!C38+September!C38+Oktober!C38+November!C38+Desember!C38)</f>
        <v>5</v>
      </c>
      <c r="C17" s="27">
        <f>SUM(Januar!D38+Februar!D38+Mars!D38+April!D38+Mai!D38+Juni!D38+Juli!D38+August!D38+September!D38+Oktober!D38+November!D38+Desember!D38)</f>
        <v>0</v>
      </c>
      <c r="D17" s="27">
        <f>SUM(Januar!E38+Februar!E38+Mars!E38+April!E38+Mai!E38+Juni!E38+Juli!E38+August!E38+September!E38+Oktober!E38+November!E38+Desember!E38)</f>
        <v>0</v>
      </c>
      <c r="E17" s="27">
        <f>SUM(Januar!F38+Februar!F38+Mars!F38+April!F38+Mai!F38+Juni!F38+Juli!F38+August!F38+September!F38+Oktober!F38+November!F38+Desember!F38)</f>
        <v>2</v>
      </c>
      <c r="F17" s="27">
        <f>SUM(Januar!G38+Februar!G38+Mars!G38+April!G38+Mai!G38+Juni!G38+Juli!G38+August!G38+September!G38+Oktober!G38+November!G38+Desember!G38)</f>
        <v>1</v>
      </c>
      <c r="G17" s="27">
        <f>SUM(Januar!H38+Februar!H38+Mars!H38+April!H38+Mai!H38+Juni!H38+Juli!H38+August!H38+September!H38+Oktober!H38+November!H38+Desember!H38)</f>
        <v>0</v>
      </c>
      <c r="H17" s="27">
        <f>SUM(Januar!I38+Februar!I38+Mars!I38+April!I38+Mai!I38+Juni!I38+Juli!I38+August!I38+September!I38+Oktober!I38+November!I38+Desember!I38)</f>
        <v>0</v>
      </c>
      <c r="I17" s="27">
        <f>SUM(Januar!J38+Februar!J38+Mars!J38+April!J38+Mai!J38+Juni!J38+Juli!J38+August!J38+September!J38+Oktober!J38+November!J38+Desember!J38)</f>
        <v>0</v>
      </c>
      <c r="J17" s="27">
        <f>SUM(Januar!K38+Februar!K38+Mars!K38+April!K38+Mai!K38+Juni!K38+Juli!K38+August!K38+September!K38+Oktober!K38+November!K38+Desember!K38)</f>
        <v>0</v>
      </c>
      <c r="K17" s="27">
        <f>SUM(Januar!L38+Februar!L38+Mars!L38+April!L38+Mai!L38+Juni!L38+Juli!L38+August!L38+September!L38+Oktober!L38+November!L38+Desember!L38)</f>
        <v>0</v>
      </c>
      <c r="L17" s="27">
        <f>SUM(Januar!M38+Februar!M38+Mars!M38+April!M38+Mai!M38+Juni!M38+Juli!M38+August!M38+September!M38+Oktober!M38+November!M38+Desember!M38)</f>
        <v>0</v>
      </c>
      <c r="M17" s="27">
        <f t="shared" si="0"/>
        <v>8</v>
      </c>
      <c r="N17" s="28">
        <f t="shared" si="4"/>
        <v>8</v>
      </c>
      <c r="O17" s="27">
        <f t="shared" si="5"/>
        <v>0</v>
      </c>
      <c r="T17" s="27">
        <v>0</v>
      </c>
    </row>
    <row r="18" spans="1:20" x14ac:dyDescent="0.25">
      <c r="A18" s="36" t="s">
        <v>388</v>
      </c>
      <c r="B18" s="27">
        <f>SUM(Januar!C39+Februar!C39+Mars!C39+April!C39+Mai!C39+Juni!C39+Juli!C39+August!C39+September!C39+Oktober!C39+November!C39+Desember!C39)</f>
        <v>30</v>
      </c>
      <c r="C18" s="27">
        <f>SUM(Januar!D39+Februar!D39+Mars!D39+April!D39+Mai!D39+Juni!D39+Juli!D39+August!D39+September!D39+Oktober!D39+November!D39+Desember!D39)</f>
        <v>0</v>
      </c>
      <c r="D18" s="27">
        <f>SUM(Januar!E39+Februar!E39+Mars!E39+April!E39+Mai!E39+Juni!E39+Juli!E39+August!E39+September!E39+Oktober!E39+November!E39+Desember!E39)</f>
        <v>2</v>
      </c>
      <c r="E18" s="27">
        <f>SUM(Januar!F39+Februar!F39+Mars!F39+April!F39+Mai!F39+Juni!F39+Juli!F39+August!F39+September!F39+Oktober!F39+November!F39+Desember!F39)</f>
        <v>6</v>
      </c>
      <c r="F18" s="27">
        <f>SUM(Januar!G39+Februar!G39+Mars!G39+April!G39+Mai!G39+Juni!G39+Juli!G39+August!G39+September!G39+Oktober!G39+November!G39+Desember!G39)</f>
        <v>0</v>
      </c>
      <c r="G18" s="27">
        <f>SUM(Januar!H39+Februar!H39+Mars!H39+April!H39+Mai!H39+Juni!H39+Juli!H39+August!H39+September!H39+Oktober!H39+November!H39+Desember!H39)</f>
        <v>1</v>
      </c>
      <c r="H18" s="27">
        <f>SUM(Januar!I39+Februar!I39+Mars!I39+April!I39+Mai!I39+Juni!I39+Juli!I39+August!I39+September!I39+Oktober!I39+November!I39+Desember!I39)</f>
        <v>3</v>
      </c>
      <c r="I18" s="27">
        <f>SUM(Januar!J39+Februar!J39+Mars!J39+April!J39+Mai!J39+Juni!J39+Juli!J39+August!J39+September!J39+Oktober!J39+November!J39+Desember!J39)</f>
        <v>1</v>
      </c>
      <c r="J18" s="27">
        <f>SUM(Januar!K39+Februar!K39+Mars!K39+April!K39+Mai!K39+Juni!K39+Juli!K39+August!K39+September!K39+Oktober!K39+November!K39+Desember!K39)</f>
        <v>6</v>
      </c>
      <c r="K18" s="27">
        <f>SUM(Januar!L39+Februar!L39+Mars!L39+April!L39+Mai!L39+Juni!L39+Juli!L39+August!L39+September!L39+Oktober!L39+November!L39+Desember!L39)</f>
        <v>0</v>
      </c>
      <c r="L18" s="27">
        <f>SUM(Januar!M39+Februar!M39+Mars!M39+April!M39+Mai!M39+Juni!M39+Juli!M39+August!M39+September!M39+Oktober!M39+November!M39+Desember!M39)</f>
        <v>0</v>
      </c>
      <c r="M18" s="27">
        <f t="shared" si="0"/>
        <v>49</v>
      </c>
      <c r="N18" s="28">
        <f t="shared" si="4"/>
        <v>49</v>
      </c>
      <c r="O18" s="27">
        <f t="shared" si="5"/>
        <v>0</v>
      </c>
      <c r="T18" s="27">
        <v>0</v>
      </c>
    </row>
    <row r="19" spans="1:20" x14ac:dyDescent="0.25">
      <c r="A19" s="36" t="s">
        <v>13</v>
      </c>
      <c r="B19" s="27">
        <f>SUM(Januar!C40+Februar!C40+Mars!C40+April!C40+Mai!C40+Juni!C40+Juli!C40+August!C40+September!C40+Oktober!C40+November!C40+Desember!C40)</f>
        <v>7</v>
      </c>
      <c r="C19" s="27">
        <f>SUM(Januar!D40+Februar!D40+Mars!D40+April!D40+Mai!D40+Juni!D40+Juli!D40+August!D40+September!D40+Oktober!D40+November!D40+Desember!D40)</f>
        <v>18</v>
      </c>
      <c r="D19" s="27">
        <f>SUM(Januar!E40+Februar!E40+Mars!E40+April!E40+Mai!E40+Juni!E40+Juli!E40+August!E40+September!E40+Oktober!E40+November!E40+Desember!E40)</f>
        <v>18</v>
      </c>
      <c r="E19" s="27">
        <f>SUM(Januar!F40+Februar!F40+Mars!F40+April!F40+Mai!F40+Juni!F40+Juli!F40+August!F40+September!F40+Oktober!F40+November!F40+Desember!F40)</f>
        <v>21</v>
      </c>
      <c r="F19" s="27">
        <f>SUM(Januar!G40+Februar!G40+Mars!G40+April!G40+Mai!G40+Juni!G40+Juli!G40+August!G40+September!G40+Oktober!G40+November!G40+Desember!G40)</f>
        <v>18</v>
      </c>
      <c r="G19" s="27">
        <f>SUM(Januar!H40+Februar!H40+Mars!H40+April!H40+Mai!H40+Juni!H40+Juli!H40+August!H40+September!H40+Oktober!H40+November!H40+Desember!H40)</f>
        <v>19</v>
      </c>
      <c r="H19" s="27">
        <f>SUM(Januar!I40+Februar!I40+Mars!I40+April!I40+Mai!I40+Juni!I40+Juli!I40+August!I40+September!I40+Oktober!I40+November!I40+Desember!I40)</f>
        <v>27</v>
      </c>
      <c r="I19" s="27">
        <f>SUM(Januar!J40+Februar!J40+Mars!J40+April!J40+Mai!J40+Juni!J40+Juli!J40+August!J40+September!J40+Oktober!J40+November!J40+Desember!J40)</f>
        <v>29</v>
      </c>
      <c r="J19" s="27">
        <f>SUM(Januar!K40+Februar!K40+Mars!K40+April!K40+Mai!K40+Juni!K40+Juli!K40+August!K40+September!K40+Oktober!K40+November!K40+Desember!K40)</f>
        <v>31</v>
      </c>
      <c r="K19" s="27">
        <f>SUM(Januar!L40+Februar!L40+Mars!L40+April!L40+Mai!L40+Juni!L40+Juli!L40+August!L40+September!L40+Oktober!L40+November!L40+Desember!L40)</f>
        <v>3</v>
      </c>
      <c r="L19" s="27">
        <f>SUM(Januar!M40+Februar!M40+Mars!M40+April!M40+Mai!M40+Juni!M40+Juli!M40+August!M40+September!M40+Oktober!M40+November!M40+Desember!M40)</f>
        <v>16</v>
      </c>
      <c r="M19" s="27">
        <f t="shared" si="0"/>
        <v>207</v>
      </c>
      <c r="N19" s="28">
        <f t="shared" si="4"/>
        <v>191</v>
      </c>
      <c r="O19" s="27">
        <f t="shared" si="5"/>
        <v>16</v>
      </c>
      <c r="T19" s="27">
        <v>0</v>
      </c>
    </row>
    <row r="20" spans="1:20" x14ac:dyDescent="0.25">
      <c r="A20" s="36" t="s">
        <v>389</v>
      </c>
      <c r="B20" s="27">
        <f>SUM(Januar!C41+Februar!C41+Mars!C41+April!C41+Mai!C41+Juni!C41+Juli!C41+August!C41+September!C41+Oktober!C41+November!C41+Desember!C41)</f>
        <v>0</v>
      </c>
      <c r="C20" s="27">
        <f>SUM(Januar!D41+Februar!D41+Mars!D41+April!D41+Mai!D41+Juni!D41+Juli!D41+August!D41+September!D41+Oktober!D41+November!D41+Desember!D41)</f>
        <v>0</v>
      </c>
      <c r="D20" s="27">
        <f>SUM(Januar!E41+Februar!E41+Mars!E41+April!E41+Mai!E41+Juni!E41+Juli!E41+August!E41+September!E41+Oktober!E41+November!E41+Desember!E41)</f>
        <v>0</v>
      </c>
      <c r="E20" s="27">
        <f>SUM(Januar!F41+Februar!F41+Mars!F41+April!F41+Mai!F41+Juni!F41+Juli!F41+August!F41+September!F41+Oktober!F41+November!F41+Desember!F41)</f>
        <v>0</v>
      </c>
      <c r="F20" s="27">
        <f>SUM(Januar!G41+Februar!G41+Mars!G41+April!G41+Mai!G41+Juni!G41+Juli!G41+August!G41+September!G41+Oktober!G41+November!G41+Desember!G41)</f>
        <v>0</v>
      </c>
      <c r="G20" s="27">
        <f>SUM(Januar!H41+Februar!H41+Mars!H41+April!H41+Mai!H41+Juni!H41+Juli!H41+August!H41+September!H41+Oktober!H41+November!H41+Desember!H41)</f>
        <v>0</v>
      </c>
      <c r="H20" s="27">
        <f>SUM(Januar!I41+Februar!I41+Mars!I41+April!I41+Mai!I41+Juni!I41+Juli!I41+August!I41+September!I41+Oktober!I41+November!I41+Desember!I41)</f>
        <v>0</v>
      </c>
      <c r="I20" s="27">
        <f>SUM(Januar!J41+Februar!J41+Mars!J41+April!J41+Mai!J41+Juni!J41+Juli!J41+August!J41+September!J41+Oktober!J41+November!J41+Desember!J41)</f>
        <v>0</v>
      </c>
      <c r="J20" s="27">
        <f>SUM(Januar!K41+Februar!K41+Mars!K41+April!K41+Mai!K41+Juni!K41+Juli!K41+August!K41+September!K41+Oktober!K41+November!K41+Desember!K41)</f>
        <v>0</v>
      </c>
      <c r="K20" s="27">
        <f>SUM(Januar!L41+Februar!L41+Mars!L41+April!L41+Mai!L41+Juni!L41+Juli!L41+August!L41+September!L41+Oktober!L41+November!L41+Desember!L41)</f>
        <v>2</v>
      </c>
      <c r="L20" s="27">
        <f>SUM(Januar!M41+Februar!M41+Mars!M41+April!M41+Mai!M41+Juni!M41+Juli!M41+August!M41+September!M41+Oktober!M41+November!M41+Desember!M41)</f>
        <v>0</v>
      </c>
      <c r="M20" s="27">
        <f t="shared" si="0"/>
        <v>2</v>
      </c>
      <c r="N20" s="28">
        <f t="shared" si="4"/>
        <v>2</v>
      </c>
      <c r="O20" s="27">
        <f t="shared" si="5"/>
        <v>0</v>
      </c>
      <c r="T20" s="27">
        <v>0</v>
      </c>
    </row>
    <row r="21" spans="1:20" x14ac:dyDescent="0.25">
      <c r="A21" s="36" t="s">
        <v>390</v>
      </c>
      <c r="B21" s="27">
        <f>SUM(Januar!C42+Februar!C42+Mars!C42+April!C42+Mai!C42+Juni!C42+Juli!C42+August!C42+September!C42+Oktober!C42+November!C42+Desember!C42)</f>
        <v>0</v>
      </c>
      <c r="C21" s="27">
        <f>SUM(Januar!D42+Februar!D42+Mars!D42+April!D42+Mai!D42+Juni!D42+Juli!D42+August!D42+September!D42+Oktober!D42+November!D42+Desember!D42)</f>
        <v>0</v>
      </c>
      <c r="D21" s="27">
        <f>SUM(Januar!E42+Februar!E42+Mars!E42+April!E42+Mai!E42+Juni!E42+Juli!E42+August!E42+September!E42+Oktober!E42+November!E42+Desember!E42)</f>
        <v>0</v>
      </c>
      <c r="E21" s="27">
        <f>SUM(Januar!F42+Februar!F42+Mars!F42+April!F42+Mai!F42+Juni!F42+Juli!F42+August!F42+September!F42+Oktober!F42+November!F42+Desember!F42)</f>
        <v>0</v>
      </c>
      <c r="F21" s="27">
        <f>SUM(Januar!G42+Februar!G42+Mars!G42+April!G42+Mai!G42+Juni!G42+Juli!G42+August!G42+September!G42+Oktober!G42+November!G42+Desember!G42)</f>
        <v>1</v>
      </c>
      <c r="G21" s="27">
        <f>SUM(Januar!H42+Februar!H42+Mars!H42+April!H42+Mai!H42+Juni!H42+Juli!H42+August!H42+September!H42+Oktober!H42+November!H42+Desember!H42)</f>
        <v>0</v>
      </c>
      <c r="H21" s="27">
        <f>SUM(Januar!I42+Februar!I42+Mars!I42+April!I42+Mai!I42+Juni!I42+Juli!I42+August!I42+September!I42+Oktober!I42+November!I42+Desember!I42)</f>
        <v>0</v>
      </c>
      <c r="I21" s="27">
        <f>SUM(Januar!J42+Februar!J42+Mars!J42+April!J42+Mai!J42+Juni!J42+Juli!J42+August!J42+September!J42+Oktober!J42+November!J42+Desember!J42)</f>
        <v>0</v>
      </c>
      <c r="J21" s="27">
        <f>SUM(Januar!K42+Februar!K42+Mars!K42+April!K42+Mai!K42+Juni!K42+Juli!K42+August!K42+September!K42+Oktober!K42+November!K42+Desember!K42)</f>
        <v>0</v>
      </c>
      <c r="K21" s="27">
        <f>SUM(Januar!L42+Februar!L42+Mars!L42+April!L42+Mai!L42+Juni!L42+Juli!L42+August!L42+September!L42+Oktober!L42+November!L42+Desember!L42)</f>
        <v>0</v>
      </c>
      <c r="L21" s="27">
        <f>SUM(Januar!M42+Februar!M42+Mars!M42+April!M42+Mai!M42+Juni!M42+Juli!M42+August!M42+September!M42+Oktober!M42+November!M42+Desember!M42)</f>
        <v>5</v>
      </c>
      <c r="M21" s="27">
        <f t="shared" si="0"/>
        <v>6</v>
      </c>
      <c r="N21" s="28">
        <f t="shared" si="4"/>
        <v>1</v>
      </c>
      <c r="O21" s="27">
        <f t="shared" si="5"/>
        <v>5</v>
      </c>
      <c r="T21" s="27">
        <v>0</v>
      </c>
    </row>
    <row r="22" spans="1:20" x14ac:dyDescent="0.25">
      <c r="A22" s="36" t="s">
        <v>391</v>
      </c>
      <c r="B22" s="27">
        <f>SUM(Januar!C43+Februar!C43+Mars!C43+April!C43+Mai!C43+Juni!C43+Juli!C43+August!C43+September!C43+Oktober!C43+November!C43+Desember!C43)</f>
        <v>7</v>
      </c>
      <c r="C22" s="27">
        <f>SUM(Januar!D43+Februar!D43+Mars!D43+April!D43+Mai!D43+Juni!D43+Juli!D43+August!D43+September!D43+Oktober!D43+November!D43+Desember!D43)</f>
        <v>0</v>
      </c>
      <c r="D22" s="27">
        <f>SUM(Januar!E43+Februar!E43+Mars!E43+April!E43+Mai!E43+Juni!E43+Juli!E43+August!E43+September!E43+Oktober!E43+November!E43+Desember!E43)</f>
        <v>0</v>
      </c>
      <c r="E22" s="27">
        <f>SUM(Januar!F43+Februar!F43+Mars!F43+April!F43+Mai!F43+Juni!F43+Juli!F43+August!F43+September!F43+Oktober!F43+November!F43+Desember!F43)</f>
        <v>0</v>
      </c>
      <c r="F22" s="27">
        <f>SUM(Januar!G43+Februar!G43+Mars!G43+April!G43+Mai!G43+Juni!G43+Juli!G43+August!G43+September!G43+Oktober!G43+November!G43+Desember!G43)</f>
        <v>0</v>
      </c>
      <c r="G22" s="27">
        <f>SUM(Januar!H43+Februar!H43+Mars!H43+April!H43+Mai!H43+Juni!H43+Juli!H43+August!H43+September!H43+Oktober!H43+November!H43+Desember!H43)</f>
        <v>0</v>
      </c>
      <c r="H22" s="27">
        <f>SUM(Januar!I43+Februar!I43+Mars!I43+April!I43+Mai!I43+Juni!I43+Juli!I43+August!I43+September!I43+Oktober!I43+November!I43+Desember!I43)</f>
        <v>0</v>
      </c>
      <c r="I22" s="27">
        <f>SUM(Januar!J43+Februar!J43+Mars!J43+April!J43+Mai!J43+Juni!J43+Juli!J43+August!J43+September!J43+Oktober!J43+November!J43+Desember!J43)</f>
        <v>0</v>
      </c>
      <c r="J22" s="27">
        <f>SUM(Januar!K43+Februar!K43+Mars!K43+April!K43+Mai!K43+Juni!K43+Juli!K43+August!K43+September!K43+Oktober!K43+November!K43+Desember!K43)</f>
        <v>0</v>
      </c>
      <c r="K22" s="27">
        <f>SUM(Januar!L43+Februar!L43+Mars!L43+April!L43+Mai!L43+Juni!L43+Juli!L43+August!L43+September!L43+Oktober!L43+November!L43+Desember!L43)</f>
        <v>0</v>
      </c>
      <c r="L22" s="27">
        <f>SUM(Januar!M43+Februar!M43+Mars!M43+April!M43+Mai!M43+Juni!M43+Juli!M43+August!M43+September!M43+Oktober!M43+November!M43+Desember!M43)</f>
        <v>0</v>
      </c>
      <c r="M22" s="27">
        <f t="shared" si="0"/>
        <v>7</v>
      </c>
      <c r="N22" s="28">
        <f t="shared" si="4"/>
        <v>7</v>
      </c>
      <c r="O22" s="27">
        <f t="shared" si="5"/>
        <v>0</v>
      </c>
      <c r="T22" s="27">
        <v>0</v>
      </c>
    </row>
    <row r="23" spans="1:20" x14ac:dyDescent="0.25">
      <c r="A23" s="36" t="s">
        <v>392</v>
      </c>
      <c r="B23" s="27">
        <f>SUM(Januar!C44+Februar!C44+Mars!C44+April!C44+Mai!C44+Juni!C44+Juli!C44+August!C44+September!C44+Oktober!C44+November!C44+Desember!C44)</f>
        <v>0</v>
      </c>
      <c r="C23" s="27">
        <f>SUM(Januar!D44+Februar!D44+Mars!D44+April!D44+Mai!D44+Juni!D44+Juli!D44+August!D44+September!D44+Oktober!D44+November!D44+Desember!D44)</f>
        <v>0</v>
      </c>
      <c r="D23" s="27">
        <f>SUM(Januar!E44+Februar!E44+Mars!E44+April!E44+Mai!E44+Juni!E44+Juli!E44+August!E44+September!E44+Oktober!E44+November!E44+Desember!E44)</f>
        <v>0</v>
      </c>
      <c r="E23" s="27">
        <f>SUM(Januar!F44+Februar!F44+Mars!F44+April!F44+Mai!F44+Juni!F44+Juli!F44+August!F44+September!F44+Oktober!F44+November!F44+Desember!F44)</f>
        <v>0</v>
      </c>
      <c r="F23" s="27">
        <f>SUM(Januar!G44+Februar!G44+Mars!G44+April!G44+Mai!G44+Juni!G44+Juli!G44+August!G44+September!G44+Oktober!G44+November!G44+Desember!G44)</f>
        <v>0</v>
      </c>
      <c r="G23" s="27">
        <f>SUM(Januar!H44+Februar!H44+Mars!H44+April!H44+Mai!H44+Juni!H44+Juli!H44+August!H44+September!H44+Oktober!H44+November!H44+Desember!H44)</f>
        <v>0</v>
      </c>
      <c r="H23" s="27">
        <f>SUM(Januar!I44+Februar!I44+Mars!I44+April!I44+Mai!I44+Juni!I44+Juli!I44+August!I44+September!I44+Oktober!I44+November!I44+Desember!I44)</f>
        <v>0</v>
      </c>
      <c r="I23" s="27">
        <f>SUM(Januar!J44+Februar!J44+Mars!J44+April!J44+Mai!J44+Juni!J44+Juli!J44+August!J44+September!J44+Oktober!J44+November!J44+Desember!J44)</f>
        <v>0</v>
      </c>
      <c r="J23" s="27">
        <f>SUM(Januar!K44+Februar!K44+Mars!K44+April!K44+Mai!K44+Juni!K44+Juli!K44+August!K44+September!K44+Oktober!K44+November!K44+Desember!K44)</f>
        <v>0</v>
      </c>
      <c r="K23" s="27">
        <f>SUM(Januar!L44+Februar!L44+Mars!L44+April!L44+Mai!L44+Juni!L44+Juli!L44+August!L44+September!L44+Oktober!L44+November!L44+Desember!L44)</f>
        <v>0</v>
      </c>
      <c r="L23" s="27">
        <f>SUM(Januar!M44+Februar!M44+Mars!M44+April!M44+Mai!M44+Juni!M44+Juli!M44+August!M44+September!M44+Oktober!M44+November!M44+Desember!M44)</f>
        <v>0</v>
      </c>
      <c r="M23" s="27">
        <f t="shared" si="0"/>
        <v>0</v>
      </c>
      <c r="N23" s="28">
        <f t="shared" si="4"/>
        <v>0</v>
      </c>
      <c r="O23" s="27">
        <f t="shared" si="5"/>
        <v>0</v>
      </c>
      <c r="T23" s="27">
        <v>0</v>
      </c>
    </row>
    <row r="24" spans="1:20" x14ac:dyDescent="0.25">
      <c r="A24" s="36" t="s">
        <v>393</v>
      </c>
      <c r="B24" s="27">
        <f>SUM(Januar!C45+Februar!C45+Mars!C45+April!C45+Mai!C45+Juni!C45+Juli!C45+August!C45+September!C45+Oktober!C45+November!C45+Desember!C45)</f>
        <v>5</v>
      </c>
      <c r="C24" s="27">
        <f>SUM(Januar!D45+Februar!D45+Mars!D45+April!D45+Mai!D45+Juni!D45+Juli!D45+August!D45+September!D45+Oktober!D45+November!D45+Desember!D45)</f>
        <v>3</v>
      </c>
      <c r="D24" s="27">
        <f>SUM(Januar!E45+Februar!E45+Mars!E45+April!E45+Mai!E45+Juni!E45+Juli!E45+August!E45+September!E45+Oktober!E45+November!E45+Desember!E45)</f>
        <v>0</v>
      </c>
      <c r="E24" s="27">
        <f>SUM(Januar!F45+Februar!F45+Mars!F45+April!F45+Mai!F45+Juni!F45+Juli!F45+August!F45+September!F45+Oktober!F45+November!F45+Desember!F45)</f>
        <v>5</v>
      </c>
      <c r="F24" s="27">
        <f>SUM(Januar!G45+Februar!G45+Mars!G45+April!G45+Mai!G45+Juni!G45+Juli!G45+August!G45+September!G45+Oktober!G45+November!G45+Desember!G45)</f>
        <v>0</v>
      </c>
      <c r="G24" s="27">
        <f>SUM(Januar!H45+Februar!H45+Mars!H45+April!H45+Mai!H45+Juni!H45+Juli!H45+August!H45+September!H45+Oktober!H45+November!H45+Desember!H45)</f>
        <v>0</v>
      </c>
      <c r="H24" s="27">
        <f>SUM(Januar!I45+Februar!I45+Mars!I45+April!I45+Mai!I45+Juni!I45+Juli!I45+August!I45+September!I45+Oktober!I45+November!I45+Desember!I45)</f>
        <v>0</v>
      </c>
      <c r="I24" s="27">
        <f>SUM(Januar!J45+Februar!J45+Mars!J45+April!J45+Mai!J45+Juni!J45+Juli!J45+August!J45+September!J45+Oktober!J45+November!J45+Desember!J45)</f>
        <v>1</v>
      </c>
      <c r="J24" s="27">
        <f>SUM(Januar!K45+Februar!K45+Mars!K45+April!K45+Mai!K45+Juni!K45+Juli!K45+August!K45+September!K45+Oktober!K45+November!K45+Desember!K45)</f>
        <v>0</v>
      </c>
      <c r="K24" s="27">
        <f>SUM(Januar!L45+Februar!L45+Mars!L45+April!L45+Mai!L45+Juni!L45+Juli!L45+August!L45+September!L45+Oktober!L45+November!L45+Desember!L45)</f>
        <v>1</v>
      </c>
      <c r="L24" s="27">
        <f>SUM(Januar!M45+Februar!M45+Mars!M45+April!M45+Mai!M45+Juni!M45+Juli!M45+August!M45+September!M45+Oktober!M45+November!M45+Desember!M45)</f>
        <v>3</v>
      </c>
      <c r="M24" s="27">
        <f t="shared" si="0"/>
        <v>18</v>
      </c>
      <c r="N24" s="28">
        <f t="shared" si="4"/>
        <v>15</v>
      </c>
      <c r="O24" s="27">
        <f t="shared" si="5"/>
        <v>3</v>
      </c>
      <c r="R24" s="29" t="s">
        <v>42</v>
      </c>
      <c r="T24" s="27">
        <v>0</v>
      </c>
    </row>
    <row r="25" spans="1:20" x14ac:dyDescent="0.25">
      <c r="A25" s="36" t="s">
        <v>394</v>
      </c>
      <c r="B25" s="27">
        <f>SUM(Januar!C46+Februar!C46+Mars!C46+April!C46+Mai!C46+Juni!C46+Juli!C46+August!C46+September!C46+Oktober!C46+November!C46+Desember!C46)</f>
        <v>0</v>
      </c>
      <c r="C25" s="27">
        <f>SUM(Januar!D46+Februar!D46+Mars!D46+April!D46+Mai!D46+Juni!D46+Juli!D46+August!D46+September!D46+Oktober!D46+November!D46+Desember!D46)</f>
        <v>1</v>
      </c>
      <c r="D25" s="27">
        <f>SUM(Januar!E46+Februar!E46+Mars!E46+April!E46+Mai!E46+Juni!E46+Juli!E46+August!E46+September!E46+Oktober!E46+November!E46+Desember!E46)</f>
        <v>0</v>
      </c>
      <c r="E25" s="27">
        <f>SUM(Januar!F46+Februar!F46+Mars!F46+April!F46+Mai!F46+Juni!F46+Juli!F46+August!F46+September!F46+Oktober!F46+November!F46+Desember!F46)</f>
        <v>6</v>
      </c>
      <c r="F25" s="27">
        <f>SUM(Januar!G46+Februar!G46+Mars!G46+April!G46+Mai!G46+Juni!G46+Juli!G46+August!G46+September!G46+Oktober!G46+November!G46+Desember!G46)</f>
        <v>0</v>
      </c>
      <c r="G25" s="27">
        <f>SUM(Januar!H46+Februar!H46+Mars!H46+April!H46+Mai!H46+Juni!H46+Juli!H46+August!H46+September!H46+Oktober!H46+November!H46+Desember!H46)</f>
        <v>0</v>
      </c>
      <c r="H25" s="27">
        <f>SUM(Januar!I46+Februar!I46+Mars!I46+April!I46+Mai!I46+Juni!I46+Juli!I46+August!I46+September!I46+Oktober!I46+November!I46+Desember!I46)</f>
        <v>0</v>
      </c>
      <c r="I25" s="27">
        <f>SUM(Januar!J46+Februar!J46+Mars!J46+April!J46+Mai!J46+Juni!J46+Juli!J46+August!J46+September!J46+Oktober!J46+November!J46+Desember!J46)</f>
        <v>0</v>
      </c>
      <c r="J25" s="27">
        <f>SUM(Januar!K46+Februar!K46+Mars!K46+April!K46+Mai!K46+Juni!K46+Juli!K46+August!K46+September!K46+Oktober!K46+November!K46+Desember!K46)</f>
        <v>6</v>
      </c>
      <c r="K25" s="27">
        <f>SUM(Januar!L46+Februar!L46+Mars!L46+April!L46+Mai!L46+Juni!L46+Juli!L46+August!L46+September!L46+Oktober!L46+November!L46+Desember!L46)</f>
        <v>0</v>
      </c>
      <c r="L25" s="27">
        <f>SUM(Januar!M46+Februar!M46+Mars!M46+April!M46+Mai!M46+Juni!M46+Juli!M46+August!M46+September!M46+Oktober!M46+November!M46+Desember!M46)</f>
        <v>0</v>
      </c>
      <c r="M25" s="27">
        <f t="shared" si="0"/>
        <v>13</v>
      </c>
      <c r="N25" s="28">
        <f t="shared" si="4"/>
        <v>13</v>
      </c>
      <c r="O25" s="27">
        <f t="shared" si="5"/>
        <v>0</v>
      </c>
      <c r="T25" s="27">
        <v>0</v>
      </c>
    </row>
    <row r="26" spans="1:20" x14ac:dyDescent="0.25">
      <c r="A26" s="36" t="s">
        <v>395</v>
      </c>
      <c r="B26" s="27">
        <f>SUM(Januar!C47+Februar!C47+Mars!C47+April!C47+Mai!C47+Juni!C47+Juli!C47+August!C47+September!C47+Oktober!C47+November!C47+Desember!C47)</f>
        <v>0</v>
      </c>
      <c r="C26" s="27">
        <f>SUM(Januar!D47+Februar!D47+Mars!D47+April!D47+Mai!D47+Juni!D47+Juli!D47+August!D47+September!D47+Oktober!D47+November!D47+Desember!D47)</f>
        <v>0</v>
      </c>
      <c r="D26" s="27">
        <f>SUM(Januar!E47+Februar!E47+Mars!E47+April!E47+Mai!E47+Juni!E47+Juli!E47+August!E47+September!E47+Oktober!E47+November!E47+Desember!E47)</f>
        <v>0</v>
      </c>
      <c r="E26" s="27">
        <f>SUM(Januar!F47+Februar!F47+Mars!F47+April!F47+Mai!F47+Juni!F47+Juli!F47+August!F47+September!F47+Oktober!F47+November!F47+Desember!F47)</f>
        <v>0</v>
      </c>
      <c r="F26" s="27">
        <f>SUM(Januar!G47+Februar!G47+Mars!G47+April!G47+Mai!G47+Juni!G47+Juli!G47+August!G47+September!G47+Oktober!G47+November!G47+Desember!G47)</f>
        <v>0</v>
      </c>
      <c r="G26" s="27">
        <f>SUM(Januar!H47+Februar!H47+Mars!H47+April!H47+Mai!H47+Juni!H47+Juli!H47+August!H47+September!H47+Oktober!H47+November!H47+Desember!H47)</f>
        <v>0</v>
      </c>
      <c r="H26" s="27">
        <f>SUM(Januar!I47+Februar!I47+Mars!I47+April!I47+Mai!I47+Juni!I47+Juli!I47+August!I47+September!I47+Oktober!I47+November!I47+Desember!I47)</f>
        <v>0</v>
      </c>
      <c r="I26" s="27">
        <f>SUM(Januar!J47+Februar!J47+Mars!J47+April!J47+Mai!J47+Juni!J47+Juli!J47+August!J47+September!J47+Oktober!J47+November!J47+Desember!J47)</f>
        <v>0</v>
      </c>
      <c r="J26" s="27">
        <f>SUM(Januar!K47+Februar!K47+Mars!K47+April!K47+Mai!K47+Juni!K47+Juli!K47+August!K47+September!K47+Oktober!K47+November!K47+Desember!K47)</f>
        <v>0</v>
      </c>
      <c r="K26" s="27">
        <f>SUM(Januar!L47+Februar!L47+Mars!L47+April!L47+Mai!L47+Juni!L47+Juli!L47+August!L47+September!L47+Oktober!L47+November!L47+Desember!L47)</f>
        <v>16</v>
      </c>
      <c r="L26" s="27">
        <f>SUM(Januar!M47+Februar!M47+Mars!M47+April!M47+Mai!M47+Juni!M47+Juli!M47+August!M47+September!M47+Oktober!M47+November!M47+Desember!M47)</f>
        <v>5</v>
      </c>
      <c r="M26" s="27">
        <f t="shared" si="0"/>
        <v>21</v>
      </c>
      <c r="N26" s="28">
        <f t="shared" si="4"/>
        <v>16</v>
      </c>
      <c r="O26" s="27">
        <f t="shared" si="5"/>
        <v>5</v>
      </c>
      <c r="T26" s="27">
        <v>0</v>
      </c>
    </row>
  </sheetData>
  <printOptions gridLines="1" gridLinesSet="0"/>
  <pageMargins left="0.78740157499999996" right="0.78740157499999996" top="0.984251969" bottom="0.984251969" header="0.5" footer="0.5"/>
  <pageSetup paperSize="9" scale="73" orientation="landscape"/>
  <colBreaks count="1" manualBreakCount="1">
    <brk id="5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99669-FD09-4D15-8284-801908F4B2EE}">
  <dimension ref="A2:R28"/>
  <sheetViews>
    <sheetView workbookViewId="0">
      <selection activeCell="I36" sqref="I36"/>
    </sheetView>
  </sheetViews>
  <sheetFormatPr baseColWidth="10" defaultRowHeight="13.2" x14ac:dyDescent="0.25"/>
  <sheetData>
    <row r="2" spans="1:18" x14ac:dyDescent="0.25">
      <c r="A2" s="63"/>
      <c r="B2" s="6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 t="s">
        <v>384</v>
      </c>
      <c r="O2" s="41" t="s">
        <v>385</v>
      </c>
      <c r="P2" s="41" t="s">
        <v>386</v>
      </c>
      <c r="Q2" s="41"/>
      <c r="R2" s="41"/>
    </row>
    <row r="3" spans="1:18" x14ac:dyDescent="0.25">
      <c r="A3" s="69" t="s">
        <v>396</v>
      </c>
      <c r="B3" s="69"/>
      <c r="C3" s="70">
        <v>70</v>
      </c>
      <c r="D3" s="67">
        <v>49</v>
      </c>
      <c r="E3" s="67">
        <v>25</v>
      </c>
      <c r="F3" s="67">
        <v>31</v>
      </c>
      <c r="G3" s="67">
        <v>31</v>
      </c>
      <c r="H3" s="67">
        <v>26</v>
      </c>
      <c r="I3" s="67">
        <v>36</v>
      </c>
      <c r="J3" s="67">
        <v>36</v>
      </c>
      <c r="K3" s="67">
        <v>47</v>
      </c>
      <c r="L3" s="67">
        <v>25</v>
      </c>
      <c r="M3" s="67">
        <v>30</v>
      </c>
      <c r="N3" s="67">
        <v>406</v>
      </c>
      <c r="O3" s="68">
        <v>376</v>
      </c>
      <c r="P3" s="67">
        <v>30</v>
      </c>
      <c r="Q3" s="41"/>
      <c r="R3" s="71" t="s">
        <v>436</v>
      </c>
    </row>
    <row r="4" spans="1:18" x14ac:dyDescent="0.25">
      <c r="A4" s="69" t="s">
        <v>435</v>
      </c>
      <c r="B4" s="69"/>
      <c r="C4" s="70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  <c r="P4" s="67"/>
      <c r="Q4" s="41"/>
      <c r="R4" s="41"/>
    </row>
    <row r="5" spans="1:18" x14ac:dyDescent="0.25">
      <c r="A5" s="64" t="s">
        <v>397</v>
      </c>
      <c r="B5" s="60"/>
      <c r="C5" s="19">
        <v>79</v>
      </c>
      <c r="D5" s="37">
        <v>47</v>
      </c>
      <c r="E5" s="37">
        <v>28</v>
      </c>
      <c r="F5" s="37">
        <v>36</v>
      </c>
      <c r="G5" s="37">
        <v>28</v>
      </c>
      <c r="H5" s="37">
        <v>26</v>
      </c>
      <c r="I5" s="37">
        <v>38</v>
      </c>
      <c r="J5" s="37">
        <v>38</v>
      </c>
      <c r="K5" s="37">
        <v>45</v>
      </c>
      <c r="L5" s="37">
        <v>24</v>
      </c>
      <c r="M5" s="37">
        <v>31</v>
      </c>
      <c r="N5" s="19">
        <f>SUM(C5:M5)</f>
        <v>420</v>
      </c>
      <c r="O5" s="24">
        <f>N5-P5</f>
        <v>389</v>
      </c>
      <c r="P5" s="19">
        <v>31</v>
      </c>
      <c r="Q5" s="41"/>
      <c r="R5" s="41"/>
    </row>
    <row r="6" spans="1:18" x14ac:dyDescent="0.25">
      <c r="A6" s="64" t="s">
        <v>398</v>
      </c>
      <c r="B6" s="63"/>
      <c r="C6" s="13">
        <v>74</v>
      </c>
      <c r="D6" s="43">
        <v>47</v>
      </c>
      <c r="E6" s="43">
        <v>28</v>
      </c>
      <c r="F6" s="43">
        <v>36</v>
      </c>
      <c r="G6" s="43">
        <v>33</v>
      </c>
      <c r="H6" s="43">
        <v>26</v>
      </c>
      <c r="I6" s="43">
        <v>38</v>
      </c>
      <c r="J6" s="43">
        <v>38</v>
      </c>
      <c r="K6" s="43">
        <v>46</v>
      </c>
      <c r="L6" s="43">
        <v>24</v>
      </c>
      <c r="M6" s="43">
        <v>31</v>
      </c>
      <c r="N6" s="19">
        <f>SUM(C6:M6)</f>
        <v>421</v>
      </c>
      <c r="O6" s="24">
        <f>N6-P6</f>
        <v>390</v>
      </c>
      <c r="P6" s="19">
        <v>31</v>
      </c>
      <c r="Q6" s="41"/>
      <c r="R6" s="41"/>
    </row>
    <row r="7" spans="1:18" x14ac:dyDescent="0.25">
      <c r="A7" s="64" t="s">
        <v>399</v>
      </c>
      <c r="B7" s="60"/>
      <c r="C7" s="19">
        <v>78</v>
      </c>
      <c r="D7" s="37">
        <v>47</v>
      </c>
      <c r="E7" s="37">
        <v>29</v>
      </c>
      <c r="F7" s="37">
        <v>36</v>
      </c>
      <c r="G7" s="37">
        <v>35</v>
      </c>
      <c r="H7" s="37">
        <v>28</v>
      </c>
      <c r="I7" s="37">
        <v>40</v>
      </c>
      <c r="J7" s="37">
        <v>39</v>
      </c>
      <c r="K7" s="37">
        <v>44</v>
      </c>
      <c r="L7" s="37">
        <v>24</v>
      </c>
      <c r="M7" s="37">
        <v>31</v>
      </c>
      <c r="N7" s="19">
        <v>431</v>
      </c>
      <c r="O7" s="24">
        <v>400</v>
      </c>
      <c r="P7" s="19">
        <v>31</v>
      </c>
      <c r="Q7" s="41"/>
      <c r="R7" s="41"/>
    </row>
    <row r="8" spans="1:18" x14ac:dyDescent="0.25">
      <c r="A8" s="65" t="s">
        <v>400</v>
      </c>
      <c r="B8" s="60"/>
      <c r="C8" s="19">
        <v>63</v>
      </c>
      <c r="D8" s="19">
        <v>40</v>
      </c>
      <c r="E8" s="19">
        <v>24</v>
      </c>
      <c r="F8" s="19">
        <v>29</v>
      </c>
      <c r="G8" s="19">
        <v>47</v>
      </c>
      <c r="H8" s="19">
        <v>29</v>
      </c>
      <c r="I8" s="19">
        <v>40</v>
      </c>
      <c r="J8" s="19">
        <v>42</v>
      </c>
      <c r="K8" s="19">
        <v>47</v>
      </c>
      <c r="L8" s="19">
        <v>23</v>
      </c>
      <c r="M8" s="19">
        <v>26</v>
      </c>
      <c r="N8" s="19">
        <f>SUM(C8:M8)</f>
        <v>410</v>
      </c>
      <c r="O8" s="24">
        <f>SUM(C8:L8)</f>
        <v>384</v>
      </c>
      <c r="P8" s="19">
        <f>SUM(N8-O8)</f>
        <v>26</v>
      </c>
      <c r="Q8" s="41"/>
      <c r="R8" s="41"/>
    </row>
    <row r="9" spans="1:18" x14ac:dyDescent="0.25">
      <c r="A9" s="65" t="s">
        <v>401</v>
      </c>
      <c r="B9" s="60"/>
      <c r="C9" s="19">
        <v>82</v>
      </c>
      <c r="D9" s="19">
        <v>44</v>
      </c>
      <c r="E9" s="19">
        <v>30</v>
      </c>
      <c r="F9" s="19">
        <v>35</v>
      </c>
      <c r="G9" s="19">
        <v>34</v>
      </c>
      <c r="H9" s="19">
        <v>27</v>
      </c>
      <c r="I9" s="19">
        <v>40</v>
      </c>
      <c r="J9" s="19">
        <v>38</v>
      </c>
      <c r="K9" s="19">
        <v>47</v>
      </c>
      <c r="L9" s="19">
        <v>23</v>
      </c>
      <c r="M9" s="19">
        <v>31</v>
      </c>
      <c r="N9" s="19">
        <f>SUM(C9:M9)</f>
        <v>431</v>
      </c>
      <c r="O9" s="24">
        <f>SUM(C9:L9)</f>
        <v>400</v>
      </c>
      <c r="P9" s="19">
        <f>SUM(N9-O9)</f>
        <v>31</v>
      </c>
      <c r="Q9" s="41"/>
      <c r="R9" s="41"/>
    </row>
    <row r="10" spans="1:18" x14ac:dyDescent="0.25">
      <c r="A10" s="65" t="s">
        <v>402</v>
      </c>
      <c r="B10" s="60"/>
      <c r="C10" s="19">
        <v>74</v>
      </c>
      <c r="D10" s="19">
        <v>43</v>
      </c>
      <c r="E10" s="19">
        <v>24</v>
      </c>
      <c r="F10" s="19">
        <v>30</v>
      </c>
      <c r="G10" s="19">
        <v>33</v>
      </c>
      <c r="H10" s="19">
        <v>25</v>
      </c>
      <c r="I10" s="19">
        <v>38</v>
      </c>
      <c r="J10" s="19">
        <v>36</v>
      </c>
      <c r="K10" s="19">
        <v>44</v>
      </c>
      <c r="L10" s="19">
        <v>20</v>
      </c>
      <c r="M10" s="19">
        <v>30</v>
      </c>
      <c r="N10" s="19">
        <f>SUM(C10:M10)</f>
        <v>397</v>
      </c>
      <c r="O10" s="24">
        <f>SUM(C10:L10)</f>
        <v>367</v>
      </c>
      <c r="P10" s="19">
        <f>M10</f>
        <v>30</v>
      </c>
      <c r="Q10" s="41"/>
      <c r="R10" s="41"/>
    </row>
    <row r="11" spans="1:18" x14ac:dyDescent="0.25">
      <c r="A11" s="64" t="s">
        <v>403</v>
      </c>
      <c r="B11" s="60"/>
      <c r="C11" s="19">
        <v>83</v>
      </c>
      <c r="D11" s="19">
        <v>44</v>
      </c>
      <c r="E11" s="19">
        <v>29</v>
      </c>
      <c r="F11" s="19">
        <v>35</v>
      </c>
      <c r="G11" s="19">
        <v>34</v>
      </c>
      <c r="H11" s="19">
        <v>27</v>
      </c>
      <c r="I11" s="19">
        <v>40</v>
      </c>
      <c r="J11" s="19">
        <v>38</v>
      </c>
      <c r="K11" s="19">
        <v>48</v>
      </c>
      <c r="L11" s="19">
        <v>22</v>
      </c>
      <c r="M11" s="19">
        <v>30</v>
      </c>
      <c r="N11" s="19">
        <f>SUM(C11:M11)</f>
        <v>430</v>
      </c>
      <c r="O11" s="24">
        <f>SUM(C11:L11)</f>
        <v>400</v>
      </c>
      <c r="P11" s="19">
        <f>M11</f>
        <v>30</v>
      </c>
      <c r="Q11" s="41"/>
      <c r="R11" s="41"/>
    </row>
    <row r="12" spans="1:18" x14ac:dyDescent="0.25">
      <c r="A12" s="64" t="s">
        <v>404</v>
      </c>
      <c r="B12" s="60"/>
      <c r="C12" s="19">
        <v>93</v>
      </c>
      <c r="D12" s="19">
        <v>42</v>
      </c>
      <c r="E12" s="19">
        <v>31</v>
      </c>
      <c r="F12" s="19">
        <v>35</v>
      </c>
      <c r="G12" s="19">
        <v>39</v>
      </c>
      <c r="H12" s="19">
        <v>29</v>
      </c>
      <c r="I12" s="19">
        <v>39</v>
      </c>
      <c r="J12" s="19">
        <v>41</v>
      </c>
      <c r="K12" s="19">
        <v>49</v>
      </c>
      <c r="L12" s="19">
        <v>24</v>
      </c>
      <c r="M12" s="19">
        <v>31</v>
      </c>
      <c r="N12" s="19">
        <v>477</v>
      </c>
      <c r="O12" s="24">
        <v>446</v>
      </c>
      <c r="P12" s="19">
        <v>31</v>
      </c>
      <c r="Q12" s="41"/>
      <c r="R12" s="41"/>
    </row>
    <row r="13" spans="1:18" x14ac:dyDescent="0.25">
      <c r="A13" s="65" t="s">
        <v>405</v>
      </c>
      <c r="B13" s="60"/>
      <c r="C13" s="19">
        <v>94</v>
      </c>
      <c r="D13" s="19">
        <v>42</v>
      </c>
      <c r="E13" s="19">
        <v>31</v>
      </c>
      <c r="F13" s="19">
        <v>36</v>
      </c>
      <c r="G13" s="19">
        <v>39</v>
      </c>
      <c r="H13" s="19">
        <v>29</v>
      </c>
      <c r="I13" s="19">
        <v>40</v>
      </c>
      <c r="J13" s="19">
        <v>41</v>
      </c>
      <c r="K13" s="19">
        <v>49</v>
      </c>
      <c r="L13" s="19">
        <v>26</v>
      </c>
      <c r="M13" s="19">
        <v>32</v>
      </c>
      <c r="N13" s="19">
        <v>484</v>
      </c>
      <c r="O13" s="24">
        <v>452</v>
      </c>
      <c r="P13" s="19">
        <v>32</v>
      </c>
      <c r="Q13" s="41"/>
      <c r="R13" s="41"/>
    </row>
    <row r="14" spans="1:18" x14ac:dyDescent="0.25">
      <c r="A14" s="65" t="s">
        <v>406</v>
      </c>
      <c r="B14" s="60"/>
      <c r="C14" s="19">
        <v>114</v>
      </c>
      <c r="D14" s="19">
        <v>43</v>
      </c>
      <c r="E14" s="19">
        <v>30</v>
      </c>
      <c r="F14" s="19">
        <v>37</v>
      </c>
      <c r="G14" s="19">
        <v>39</v>
      </c>
      <c r="H14" s="19">
        <v>29</v>
      </c>
      <c r="I14" s="19">
        <v>42</v>
      </c>
      <c r="J14" s="19">
        <v>45</v>
      </c>
      <c r="K14" s="19">
        <v>50</v>
      </c>
      <c r="L14" s="19">
        <v>27</v>
      </c>
      <c r="M14" s="19">
        <v>32</v>
      </c>
      <c r="N14" s="19">
        <v>517</v>
      </c>
      <c r="O14" s="24">
        <v>485</v>
      </c>
      <c r="P14" s="19">
        <v>32</v>
      </c>
      <c r="Q14" s="41"/>
      <c r="R14" s="41"/>
    </row>
    <row r="15" spans="1:18" x14ac:dyDescent="0.25">
      <c r="A15" s="65" t="s">
        <v>407</v>
      </c>
      <c r="B15" s="60"/>
      <c r="C15" s="19">
        <v>116</v>
      </c>
      <c r="D15" s="19">
        <v>44</v>
      </c>
      <c r="E15" s="19">
        <v>31</v>
      </c>
      <c r="F15" s="19">
        <v>38</v>
      </c>
      <c r="G15" s="19">
        <v>39</v>
      </c>
      <c r="H15" s="19">
        <v>29</v>
      </c>
      <c r="I15" s="19">
        <v>43</v>
      </c>
      <c r="J15" s="19">
        <v>46</v>
      </c>
      <c r="K15" s="19">
        <v>51</v>
      </c>
      <c r="L15" s="19">
        <v>30</v>
      </c>
      <c r="M15" s="19">
        <v>32</v>
      </c>
      <c r="N15" s="19">
        <v>529</v>
      </c>
      <c r="O15" s="24">
        <v>497</v>
      </c>
      <c r="P15" s="19">
        <v>32</v>
      </c>
      <c r="Q15" s="41"/>
      <c r="R15" s="41"/>
    </row>
    <row r="16" spans="1:18" x14ac:dyDescent="0.25">
      <c r="A16" s="65" t="s">
        <v>408</v>
      </c>
      <c r="B16" s="60"/>
      <c r="C16" s="19">
        <v>114</v>
      </c>
      <c r="D16" s="19">
        <v>41</v>
      </c>
      <c r="E16" s="19">
        <v>32</v>
      </c>
      <c r="F16" s="19">
        <v>38</v>
      </c>
      <c r="G16" s="19">
        <v>38</v>
      </c>
      <c r="H16" s="19">
        <v>30</v>
      </c>
      <c r="I16" s="19">
        <v>43</v>
      </c>
      <c r="J16" s="19">
        <v>46</v>
      </c>
      <c r="K16" s="19">
        <v>55</v>
      </c>
      <c r="L16" s="19">
        <v>31</v>
      </c>
      <c r="M16" s="19">
        <v>34</v>
      </c>
      <c r="N16" s="19">
        <f>SUM(C16:M16)</f>
        <v>502</v>
      </c>
      <c r="O16" s="24">
        <f>SUM(C16:L16)</f>
        <v>468</v>
      </c>
      <c r="P16" s="19">
        <f>SUM(M16)</f>
        <v>34</v>
      </c>
      <c r="Q16" s="41"/>
      <c r="R16" s="41"/>
    </row>
    <row r="17" spans="1:18" x14ac:dyDescent="0.25">
      <c r="A17" s="65" t="s">
        <v>409</v>
      </c>
      <c r="B17" s="60"/>
      <c r="C17" s="19">
        <v>114</v>
      </c>
      <c r="D17" s="19">
        <v>41</v>
      </c>
      <c r="E17" s="19">
        <v>34</v>
      </c>
      <c r="F17" s="19">
        <v>39</v>
      </c>
      <c r="G17" s="19">
        <v>39</v>
      </c>
      <c r="H17" s="19">
        <v>31</v>
      </c>
      <c r="I17" s="19">
        <v>42</v>
      </c>
      <c r="J17" s="19">
        <v>45</v>
      </c>
      <c r="K17" s="19">
        <v>52</v>
      </c>
      <c r="L17" s="19">
        <v>32</v>
      </c>
      <c r="M17" s="19">
        <v>34</v>
      </c>
      <c r="N17" s="19">
        <v>536</v>
      </c>
      <c r="O17" s="24">
        <v>502</v>
      </c>
      <c r="P17" s="19">
        <v>34</v>
      </c>
      <c r="Q17" s="41"/>
      <c r="R17" s="41"/>
    </row>
    <row r="18" spans="1:18" x14ac:dyDescent="0.25">
      <c r="A18" s="65" t="s">
        <v>410</v>
      </c>
      <c r="B18" s="60"/>
      <c r="C18" s="19">
        <v>115</v>
      </c>
      <c r="D18" s="19">
        <v>42</v>
      </c>
      <c r="E18" s="19">
        <v>38</v>
      </c>
      <c r="F18" s="19">
        <v>41</v>
      </c>
      <c r="G18" s="19">
        <v>41</v>
      </c>
      <c r="H18" s="19">
        <v>34</v>
      </c>
      <c r="I18" s="19">
        <v>45</v>
      </c>
      <c r="J18" s="19">
        <v>50</v>
      </c>
      <c r="K18" s="19">
        <v>54</v>
      </c>
      <c r="L18" s="19">
        <v>34</v>
      </c>
      <c r="M18" s="19">
        <v>36</v>
      </c>
      <c r="N18" s="19">
        <v>570</v>
      </c>
      <c r="O18" s="24">
        <v>534</v>
      </c>
      <c r="P18" s="19">
        <v>36</v>
      </c>
      <c r="Q18" s="41"/>
      <c r="R18" s="41"/>
    </row>
    <row r="19" spans="1:18" x14ac:dyDescent="0.25">
      <c r="A19" s="64" t="s">
        <v>411</v>
      </c>
      <c r="B19" s="60"/>
      <c r="C19" s="25">
        <v>115</v>
      </c>
      <c r="D19" s="25">
        <v>42</v>
      </c>
      <c r="E19" s="25">
        <v>37</v>
      </c>
      <c r="F19" s="25">
        <v>41</v>
      </c>
      <c r="G19" s="25">
        <v>41</v>
      </c>
      <c r="H19" s="25">
        <v>35</v>
      </c>
      <c r="I19" s="25">
        <v>42</v>
      </c>
      <c r="J19" s="25">
        <v>48</v>
      </c>
      <c r="K19" s="25">
        <v>54</v>
      </c>
      <c r="L19" s="25">
        <v>34</v>
      </c>
      <c r="M19" s="25">
        <v>36</v>
      </c>
      <c r="N19" s="25">
        <v>567</v>
      </c>
      <c r="O19" s="26">
        <v>531</v>
      </c>
      <c r="P19" s="19">
        <f t="shared" ref="P19:P28" si="0">SUM(N19-O19)</f>
        <v>36</v>
      </c>
      <c r="Q19" s="41"/>
      <c r="R19" s="41"/>
    </row>
    <row r="20" spans="1:18" x14ac:dyDescent="0.25">
      <c r="A20" s="64" t="s">
        <v>412</v>
      </c>
      <c r="B20" s="60"/>
      <c r="C20" s="25">
        <v>117</v>
      </c>
      <c r="D20" s="25">
        <v>47</v>
      </c>
      <c r="E20" s="25">
        <v>42</v>
      </c>
      <c r="F20" s="25">
        <v>44</v>
      </c>
      <c r="G20" s="25">
        <v>43</v>
      </c>
      <c r="H20" s="25">
        <v>35</v>
      </c>
      <c r="I20" s="25">
        <v>47</v>
      </c>
      <c r="J20" s="25">
        <v>51</v>
      </c>
      <c r="K20" s="25">
        <v>54</v>
      </c>
      <c r="L20" s="25">
        <v>32</v>
      </c>
      <c r="M20" s="25">
        <v>37</v>
      </c>
      <c r="N20" s="25">
        <v>596</v>
      </c>
      <c r="O20" s="26">
        <v>559</v>
      </c>
      <c r="P20" s="19">
        <f t="shared" si="0"/>
        <v>37</v>
      </c>
      <c r="Q20" s="41"/>
      <c r="R20" s="41"/>
    </row>
    <row r="21" spans="1:18" x14ac:dyDescent="0.25">
      <c r="A21" s="65" t="s">
        <v>413</v>
      </c>
      <c r="B21" s="60"/>
      <c r="C21" s="19">
        <v>122</v>
      </c>
      <c r="D21" s="19">
        <v>47</v>
      </c>
      <c r="E21" s="19">
        <v>42</v>
      </c>
      <c r="F21" s="19">
        <v>45</v>
      </c>
      <c r="G21" s="19">
        <v>46</v>
      </c>
      <c r="H21" s="19">
        <v>34</v>
      </c>
      <c r="I21" s="19">
        <v>52</v>
      </c>
      <c r="J21" s="19">
        <v>57</v>
      </c>
      <c r="K21" s="19">
        <v>59</v>
      </c>
      <c r="L21" s="19">
        <v>33</v>
      </c>
      <c r="M21" s="19">
        <v>38</v>
      </c>
      <c r="N21" s="19">
        <f t="shared" ref="N21:N28" si="1">SUM(C21:M21)</f>
        <v>575</v>
      </c>
      <c r="O21" s="24">
        <f t="shared" ref="O21:O28" si="2">SUM(C21:L21)</f>
        <v>537</v>
      </c>
      <c r="P21" s="19">
        <f t="shared" si="0"/>
        <v>38</v>
      </c>
      <c r="Q21" s="41"/>
      <c r="R21" s="41"/>
    </row>
    <row r="22" spans="1:18" x14ac:dyDescent="0.25">
      <c r="A22" s="65" t="s">
        <v>414</v>
      </c>
      <c r="B22" s="60"/>
      <c r="C22" s="19">
        <v>102</v>
      </c>
      <c r="D22" s="19">
        <v>49</v>
      </c>
      <c r="E22" s="19">
        <v>43</v>
      </c>
      <c r="F22" s="19">
        <v>48</v>
      </c>
      <c r="G22" s="19">
        <v>47</v>
      </c>
      <c r="H22" s="19">
        <v>36</v>
      </c>
      <c r="I22" s="19">
        <v>51</v>
      </c>
      <c r="J22" s="19">
        <v>52</v>
      </c>
      <c r="K22" s="19">
        <v>51</v>
      </c>
      <c r="L22" s="19">
        <v>33</v>
      </c>
      <c r="M22" s="19">
        <v>37</v>
      </c>
      <c r="N22" s="19">
        <f t="shared" si="1"/>
        <v>549</v>
      </c>
      <c r="O22" s="24">
        <f t="shared" si="2"/>
        <v>512</v>
      </c>
      <c r="P22" s="19">
        <f t="shared" si="0"/>
        <v>37</v>
      </c>
      <c r="Q22" s="41"/>
      <c r="R22" s="41"/>
    </row>
    <row r="23" spans="1:18" x14ac:dyDescent="0.25">
      <c r="A23" s="65" t="s">
        <v>415</v>
      </c>
      <c r="B23" s="60"/>
      <c r="C23" s="19">
        <v>115</v>
      </c>
      <c r="D23" s="19">
        <v>47</v>
      </c>
      <c r="E23" s="19">
        <v>42</v>
      </c>
      <c r="F23" s="19">
        <v>43</v>
      </c>
      <c r="G23" s="19">
        <v>43</v>
      </c>
      <c r="H23" s="19">
        <v>35</v>
      </c>
      <c r="I23" s="19">
        <v>52</v>
      </c>
      <c r="J23" s="19">
        <v>51</v>
      </c>
      <c r="K23" s="19">
        <v>51</v>
      </c>
      <c r="L23" s="19">
        <v>27</v>
      </c>
      <c r="M23" s="19">
        <v>36</v>
      </c>
      <c r="N23" s="19">
        <f t="shared" si="1"/>
        <v>542</v>
      </c>
      <c r="O23" s="19">
        <f t="shared" si="2"/>
        <v>506</v>
      </c>
      <c r="P23" s="19">
        <f t="shared" si="0"/>
        <v>36</v>
      </c>
      <c r="Q23" s="41"/>
      <c r="R23" s="41"/>
    </row>
    <row r="24" spans="1:18" x14ac:dyDescent="0.25">
      <c r="A24" s="65" t="s">
        <v>416</v>
      </c>
      <c r="B24" s="60"/>
      <c r="C24" s="19">
        <v>115</v>
      </c>
      <c r="D24" s="19">
        <v>48</v>
      </c>
      <c r="E24" s="19">
        <v>41</v>
      </c>
      <c r="F24" s="19">
        <v>41</v>
      </c>
      <c r="G24" s="19">
        <v>43</v>
      </c>
      <c r="H24" s="19">
        <v>33</v>
      </c>
      <c r="I24" s="19">
        <v>48</v>
      </c>
      <c r="J24" s="19">
        <v>51</v>
      </c>
      <c r="K24" s="19">
        <v>50</v>
      </c>
      <c r="L24" s="19">
        <v>21</v>
      </c>
      <c r="M24" s="19">
        <v>35</v>
      </c>
      <c r="N24" s="19">
        <f t="shared" si="1"/>
        <v>526</v>
      </c>
      <c r="O24" s="19">
        <f t="shared" si="2"/>
        <v>491</v>
      </c>
      <c r="P24" s="19">
        <f t="shared" si="0"/>
        <v>35</v>
      </c>
      <c r="Q24" s="41"/>
      <c r="R24" s="41"/>
    </row>
    <row r="25" spans="1:18" x14ac:dyDescent="0.25">
      <c r="A25" s="65" t="s">
        <v>417</v>
      </c>
      <c r="B25" s="60"/>
      <c r="C25" s="19">
        <v>100</v>
      </c>
      <c r="D25" s="19">
        <v>46</v>
      </c>
      <c r="E25" s="19">
        <v>41</v>
      </c>
      <c r="F25" s="19">
        <v>42</v>
      </c>
      <c r="G25" s="19">
        <v>44</v>
      </c>
      <c r="H25" s="19">
        <v>33</v>
      </c>
      <c r="I25" s="19">
        <v>48</v>
      </c>
      <c r="J25" s="19">
        <v>50</v>
      </c>
      <c r="K25" s="19">
        <v>49</v>
      </c>
      <c r="L25" s="19">
        <v>22</v>
      </c>
      <c r="M25" s="19">
        <v>35</v>
      </c>
      <c r="N25" s="19">
        <f t="shared" si="1"/>
        <v>510</v>
      </c>
      <c r="O25" s="19">
        <f t="shared" si="2"/>
        <v>475</v>
      </c>
      <c r="P25" s="19">
        <f t="shared" si="0"/>
        <v>35</v>
      </c>
      <c r="Q25" s="41"/>
      <c r="R25" s="41"/>
    </row>
    <row r="26" spans="1:18" x14ac:dyDescent="0.25">
      <c r="A26" s="65" t="s">
        <v>418</v>
      </c>
      <c r="B26" s="60"/>
      <c r="C26" s="19">
        <v>97</v>
      </c>
      <c r="D26" s="19">
        <v>46</v>
      </c>
      <c r="E26" s="19">
        <v>41</v>
      </c>
      <c r="F26" s="19">
        <v>42</v>
      </c>
      <c r="G26" s="19">
        <v>44</v>
      </c>
      <c r="H26" s="19">
        <v>30</v>
      </c>
      <c r="I26" s="19">
        <v>47</v>
      </c>
      <c r="J26" s="19">
        <v>49</v>
      </c>
      <c r="K26" s="19">
        <v>49</v>
      </c>
      <c r="L26" s="19">
        <v>20</v>
      </c>
      <c r="M26" s="19">
        <v>36</v>
      </c>
      <c r="N26" s="19">
        <f t="shared" si="1"/>
        <v>501</v>
      </c>
      <c r="O26" s="19">
        <f t="shared" si="2"/>
        <v>465</v>
      </c>
      <c r="P26" s="19">
        <f t="shared" si="0"/>
        <v>36</v>
      </c>
      <c r="Q26" s="41"/>
      <c r="R26" s="41"/>
    </row>
    <row r="27" spans="1:18" x14ac:dyDescent="0.25">
      <c r="A27" s="65" t="s">
        <v>419</v>
      </c>
      <c r="B27" s="60"/>
      <c r="C27" s="19">
        <v>97</v>
      </c>
      <c r="D27" s="19">
        <v>46</v>
      </c>
      <c r="E27" s="19">
        <v>40</v>
      </c>
      <c r="F27" s="19">
        <v>41</v>
      </c>
      <c r="G27" s="19">
        <v>43</v>
      </c>
      <c r="H27" s="19">
        <v>30</v>
      </c>
      <c r="I27" s="19">
        <v>47</v>
      </c>
      <c r="J27" s="19">
        <v>48</v>
      </c>
      <c r="K27" s="19">
        <v>47</v>
      </c>
      <c r="L27" s="19">
        <v>18</v>
      </c>
      <c r="M27" s="19">
        <v>34</v>
      </c>
      <c r="N27" s="19">
        <f t="shared" si="1"/>
        <v>491</v>
      </c>
      <c r="O27" s="19">
        <f t="shared" si="2"/>
        <v>457</v>
      </c>
      <c r="P27" s="19">
        <f t="shared" si="0"/>
        <v>34</v>
      </c>
      <c r="Q27" s="41"/>
      <c r="R27" s="41"/>
    </row>
    <row r="28" spans="1:18" x14ac:dyDescent="0.25">
      <c r="A28" s="65" t="s">
        <v>420</v>
      </c>
      <c r="B28" s="60"/>
      <c r="C28" s="19">
        <v>95</v>
      </c>
      <c r="D28" s="19">
        <v>44</v>
      </c>
      <c r="E28" s="19">
        <v>41</v>
      </c>
      <c r="F28" s="19">
        <v>41</v>
      </c>
      <c r="G28" s="19">
        <v>43</v>
      </c>
      <c r="H28" s="19">
        <v>35</v>
      </c>
      <c r="I28" s="19">
        <v>47</v>
      </c>
      <c r="J28" s="19">
        <v>51</v>
      </c>
      <c r="K28" s="19">
        <v>49</v>
      </c>
      <c r="L28" s="19">
        <v>16</v>
      </c>
      <c r="M28" s="19">
        <v>34</v>
      </c>
      <c r="N28" s="19">
        <f t="shared" si="1"/>
        <v>496</v>
      </c>
      <c r="O28" s="19">
        <f t="shared" si="2"/>
        <v>462</v>
      </c>
      <c r="P28" s="19">
        <f t="shared" si="0"/>
        <v>34</v>
      </c>
      <c r="Q28" s="41"/>
      <c r="R28" s="4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8"/>
  <sheetViews>
    <sheetView zoomScaleNormal="100" workbookViewId="0">
      <pane ySplit="2" topLeftCell="A3" activePane="bottomLeft" state="frozen"/>
      <selection activeCell="N362" sqref="N362"/>
      <selection pane="bottomLeft" activeCell="S13" sqref="S13"/>
    </sheetView>
  </sheetViews>
  <sheetFormatPr baseColWidth="10" defaultColWidth="8.5546875" defaultRowHeight="15" customHeight="1" x14ac:dyDescent="0.25"/>
  <cols>
    <col min="1" max="1" width="14.6640625" style="11" customWidth="1"/>
    <col min="2" max="2" width="8.6640625" style="15" customWidth="1"/>
    <col min="3" max="10" width="8.6640625" style="7" customWidth="1"/>
    <col min="11" max="11" width="11" style="7" customWidth="1"/>
    <col min="12" max="13" width="8.6640625" style="7" customWidth="1"/>
    <col min="19" max="19" width="42.5546875" customWidth="1"/>
  </cols>
  <sheetData>
    <row r="1" spans="1:13" ht="15" customHeight="1" x14ac:dyDescent="0.25">
      <c r="A1" s="57" t="s">
        <v>421</v>
      </c>
      <c r="B1" s="62"/>
    </row>
    <row r="2" spans="1:13" s="2" customFormat="1" ht="15" customHeight="1" x14ac:dyDescent="0.25">
      <c r="A2" s="57"/>
      <c r="B2" s="62"/>
      <c r="C2" s="39" t="s">
        <v>0</v>
      </c>
      <c r="D2" s="39" t="s">
        <v>1</v>
      </c>
      <c r="E2" s="39" t="s">
        <v>2</v>
      </c>
      <c r="F2" s="39" t="s">
        <v>3</v>
      </c>
      <c r="G2" s="39" t="s">
        <v>4</v>
      </c>
      <c r="H2" s="39" t="s">
        <v>5</v>
      </c>
      <c r="I2" s="39" t="s">
        <v>6</v>
      </c>
      <c r="J2" s="39" t="s">
        <v>7</v>
      </c>
      <c r="K2" s="39" t="s">
        <v>8</v>
      </c>
      <c r="L2" s="39" t="s">
        <v>9</v>
      </c>
      <c r="M2" s="39" t="s">
        <v>10</v>
      </c>
    </row>
    <row r="3" spans="1:13" s="41" customFormat="1" ht="13.2" customHeight="1" x14ac:dyDescent="0.25">
      <c r="A3" s="74" t="s">
        <v>11</v>
      </c>
      <c r="B3" s="75">
        <f>B2+1</f>
        <v>1</v>
      </c>
      <c r="C3" s="76" t="str">
        <f>IF(Flytende!C2=0,"",Flytende!C2)</f>
        <v/>
      </c>
      <c r="D3" s="76" t="str">
        <f>IF(Flytende!D2=0,"",Flytende!D2)</f>
        <v/>
      </c>
      <c r="E3" s="76" t="str">
        <f>IF(Flytende!E2=0,"",Flytende!E2)</f>
        <v/>
      </c>
      <c r="F3" s="76" t="str">
        <f>IF(Flytende!F2=0,"",Flytende!F2)</f>
        <v>V65</v>
      </c>
      <c r="G3" s="76" t="str">
        <f>IF(Flytende!G2=0,"",Flytende!G2)</f>
        <v/>
      </c>
      <c r="H3" s="76" t="str">
        <f>IF(Flytende!H2=0,"",Flytende!H2)</f>
        <v/>
      </c>
      <c r="I3" s="76" t="str">
        <f>IF(Flytende!I2=0,"",Flytende!I2)</f>
        <v/>
      </c>
      <c r="J3" s="76" t="str">
        <f>IF(Flytende!J2=0,"",Flytende!J2)</f>
        <v/>
      </c>
      <c r="K3" s="77" t="str">
        <f>IF(Flytende!K2=0,"",Flytende!K2)</f>
        <v/>
      </c>
      <c r="L3" s="76" t="str">
        <f>IF(Flytende!L2=0,"",Flytende!L2)</f>
        <v/>
      </c>
      <c r="M3" s="76" t="str">
        <f>IF(Flytende!M2=0,"",Flytende!M2)</f>
        <v/>
      </c>
    </row>
    <row r="4" spans="1:13" s="41" customFormat="1" ht="13.2" customHeight="1" x14ac:dyDescent="0.25">
      <c r="A4" s="74" t="s">
        <v>14</v>
      </c>
      <c r="B4" s="75">
        <f>B3+1</f>
        <v>2</v>
      </c>
      <c r="C4" s="77" t="str">
        <f>IF(Flytende!C3=0,"",Flytende!C3)</f>
        <v/>
      </c>
      <c r="D4" s="77" t="str">
        <f>IF(Flytende!D3=0,"",Flytende!D3)</f>
        <v/>
      </c>
      <c r="E4" s="77" t="str">
        <f>IF(Flytende!E3=0,"",Flytende!E3)</f>
        <v/>
      </c>
      <c r="F4" s="77" t="str">
        <f>IF(Flytende!F3=0,"",Flytende!F3)</f>
        <v/>
      </c>
      <c r="G4" s="77" t="str">
        <f>IF(Flytende!G3=0,"",Flytende!G3)</f>
        <v/>
      </c>
      <c r="H4" s="77" t="str">
        <f>IF(Flytende!H3=0,"",Flytende!H3)</f>
        <v/>
      </c>
      <c r="I4" s="77" t="str">
        <f>IF(Flytende!I3=0,"",Flytende!I3)</f>
        <v>V65</v>
      </c>
      <c r="J4" s="77" t="str">
        <f>IF(Flytende!J3=0,"",Flytende!J3)</f>
        <v/>
      </c>
      <c r="K4" s="77" t="str">
        <f>IF(Flytende!K3=0,"",Flytende!K3)</f>
        <v/>
      </c>
      <c r="L4" s="77" t="str">
        <f>IF(Flytende!L3=0,"",Flytende!L3)</f>
        <v/>
      </c>
      <c r="M4" s="77" t="str">
        <f>IF(Flytende!M3=0,"",Flytende!M3)</f>
        <v/>
      </c>
    </row>
    <row r="5" spans="1:13" s="41" customFormat="1" ht="13.2" customHeight="1" x14ac:dyDescent="0.25">
      <c r="A5" s="78" t="s">
        <v>16</v>
      </c>
      <c r="B5" s="79">
        <f>B4+1</f>
        <v>3</v>
      </c>
      <c r="C5" s="80" t="str">
        <f>IF(Flytende!C4=0,"",Flytende!C4)</f>
        <v/>
      </c>
      <c r="D5" s="80" t="str">
        <f>IF(Flytende!D4=0,"",Flytende!D4)</f>
        <v/>
      </c>
      <c r="E5" s="80" t="str">
        <f>IF(Flytende!E4=0,"",Flytende!E4)</f>
        <v/>
      </c>
      <c r="F5" s="80" t="str">
        <f>IF(Flytende!F4=0,"",Flytende!F4)</f>
        <v/>
      </c>
      <c r="G5" s="80" t="str">
        <f>IF(Flytende!G4=0,"",Flytende!G4)</f>
        <v/>
      </c>
      <c r="H5" s="80" t="str">
        <f>IF(Flytende!H4=0,"",Flytende!H4)</f>
        <v/>
      </c>
      <c r="I5" s="80" t="str">
        <f>IF(Flytende!I4=0,"",Flytende!I4)</f>
        <v/>
      </c>
      <c r="J5" s="80" t="str">
        <f>IF(Flytende!J4=0,"",Flytende!J4)</f>
        <v/>
      </c>
      <c r="K5" s="80" t="str">
        <f>IF(Flytende!K4=0,"",Flytende!K4)</f>
        <v/>
      </c>
      <c r="L5" s="80" t="str">
        <f>IF(Flytende!L4=0,"",Flytende!L4)</f>
        <v/>
      </c>
      <c r="M5" s="80" t="str">
        <f>IF(Flytende!M4=0,"",Flytende!M4)</f>
        <v/>
      </c>
    </row>
    <row r="6" spans="1:13" s="41" customFormat="1" ht="13.2" customHeight="1" thickBot="1" x14ac:dyDescent="0.3">
      <c r="A6" s="100" t="s">
        <v>18</v>
      </c>
      <c r="B6" s="101">
        <f>B5+1</f>
        <v>4</v>
      </c>
      <c r="C6" s="102" t="str">
        <f>IF(Flytende!C5=0,"",Flytende!C5)</f>
        <v/>
      </c>
      <c r="D6" s="102" t="str">
        <f>IF(Flytende!D5=0,"",Flytende!D5)</f>
        <v/>
      </c>
      <c r="E6" s="102" t="str">
        <f>IF(Flytende!E5=0,"",Flytende!E5)</f>
        <v/>
      </c>
      <c r="F6" s="102" t="str">
        <f>IF(Flytende!F5=0,"",Flytende!F5)</f>
        <v/>
      </c>
      <c r="G6" s="102" t="str">
        <f>IF(Flytende!G5=0,"",Flytende!G5)</f>
        <v/>
      </c>
      <c r="H6" s="102" t="str">
        <f>IF(Flytende!H5=0,"",Flytende!H5)</f>
        <v/>
      </c>
      <c r="I6" s="102" t="str">
        <f>IF(Flytende!I5=0,"",Flytende!I5)</f>
        <v/>
      </c>
      <c r="J6" s="102" t="str">
        <f>IF(Flytende!J5=0,"",Flytende!J5)</f>
        <v>V65</v>
      </c>
      <c r="K6" s="102" t="str">
        <f>IF(Flytende!K5=0,"",Flytende!K5)</f>
        <v/>
      </c>
      <c r="L6" s="102" t="str">
        <f>IF(Flytende!L5=0,"",Flytende!L5)</f>
        <v/>
      </c>
      <c r="M6" s="102" t="str">
        <f>IF(Flytende!M5=0,"",Flytende!M5)</f>
        <v/>
      </c>
    </row>
    <row r="7" spans="1:13" s="41" customFormat="1" ht="13.2" customHeight="1" x14ac:dyDescent="0.25">
      <c r="A7" s="97" t="s">
        <v>20</v>
      </c>
      <c r="B7" s="98">
        <f>B6+1</f>
        <v>5</v>
      </c>
      <c r="C7" s="99" t="str">
        <f>IF(Flytende!C6=0,"",Flytende!C6)</f>
        <v/>
      </c>
      <c r="D7" s="99" t="str">
        <f>IF(Flytende!D6=0,"",Flytende!D6)</f>
        <v/>
      </c>
      <c r="E7" s="99" t="str">
        <f>IF(Flytende!E6=0,"",Flytende!E6)</f>
        <v/>
      </c>
      <c r="F7" s="99" t="str">
        <f>IF(Flytende!F6=0,"",Flytende!F6)</f>
        <v/>
      </c>
      <c r="G7" s="99" t="str">
        <f>IF(Flytende!G6=0,"",Flytende!G6)</f>
        <v/>
      </c>
      <c r="H7" s="99" t="str">
        <f>IF(Flytende!H6=0,"",Flytende!H6)</f>
        <v/>
      </c>
      <c r="I7" s="99" t="str">
        <f>IF(Flytende!I6=0,"",Flytende!I6)</f>
        <v/>
      </c>
      <c r="J7" s="99" t="str">
        <f>IF(Flytende!J6=0,"",Flytende!J6)</f>
        <v/>
      </c>
      <c r="K7" s="99" t="str">
        <f>IF(Flytende!K6=0,"",Flytende!K6)</f>
        <v/>
      </c>
      <c r="L7" s="99" t="str">
        <f>IF(Flytende!L6=0,"",Flytende!L6)</f>
        <v/>
      </c>
      <c r="M7" s="99" t="str">
        <f>IF(Flytende!M6=0,"",Flytende!M6)</f>
        <v/>
      </c>
    </row>
    <row r="8" spans="1:13" s="41" customFormat="1" ht="13.2" customHeight="1" x14ac:dyDescent="0.25">
      <c r="A8" s="74" t="s">
        <v>22</v>
      </c>
      <c r="B8" s="75">
        <v>44932</v>
      </c>
      <c r="C8" s="77" t="str">
        <f>IF(Flytende!C7=0,"",Flytende!C7)</f>
        <v/>
      </c>
      <c r="D8" s="77" t="str">
        <f>IF(Flytende!D7=0,"",Flytende!D7)</f>
        <v/>
      </c>
      <c r="E8" s="77" t="str">
        <f>IF(Flytende!E7=0,"",Flytende!E7)</f>
        <v/>
      </c>
      <c r="F8" s="77" t="str">
        <f>IF(Flytende!F7=0,"",Flytende!F7)</f>
        <v/>
      </c>
      <c r="G8" s="77" t="str">
        <f>IF(Flytende!G7=0,"",Flytende!G7)</f>
        <v/>
      </c>
      <c r="H8" s="77" t="str">
        <f>IF(Flytende!H7=0,"",Flytende!H7)</f>
        <v/>
      </c>
      <c r="I8" s="77" t="str">
        <f>IF(Flytende!I7=0,"",Flytende!I7)</f>
        <v/>
      </c>
      <c r="J8" s="77" t="str">
        <f>IF(Flytende!J7=0,"",Flytende!J7)</f>
        <v/>
      </c>
      <c r="K8" s="77" t="str">
        <f>IF(Flytende!K7=0,"",Flytende!K7)</f>
        <v>V75M</v>
      </c>
      <c r="L8" s="77" t="str">
        <f>IF(Flytende!L7=0,"",Flytende!L7)</f>
        <v/>
      </c>
      <c r="M8" s="77" t="str">
        <f>IF(Flytende!M7=0,"",Flytende!M7)</f>
        <v/>
      </c>
    </row>
    <row r="9" spans="1:13" s="41" customFormat="1" ht="13.2" customHeight="1" x14ac:dyDescent="0.25">
      <c r="A9" s="82" t="s">
        <v>24</v>
      </c>
      <c r="B9" s="83">
        <v>44933</v>
      </c>
      <c r="C9" s="84" t="str">
        <f>IF(Flytende!C8=0,"",Flytende!C8)</f>
        <v>V86</v>
      </c>
      <c r="D9" s="84" t="str">
        <f>IF(Flytende!D8=0,"",Flytende!D8)</f>
        <v/>
      </c>
      <c r="E9" s="84" t="str">
        <f>IF(Flytende!E8=0,"",Flytende!E8)</f>
        <v/>
      </c>
      <c r="F9" s="85" t="str">
        <f>IF(Flytende!F8=0,"",Flytende!F8)</f>
        <v/>
      </c>
      <c r="G9" s="85" t="str">
        <f>IF(Flytende!G8=0,"",Flytende!G8)</f>
        <v/>
      </c>
      <c r="H9" s="85" t="str">
        <f>IF(Flytende!H8=0,"",Flytende!H8)</f>
        <v/>
      </c>
      <c r="I9" s="85" t="str">
        <f>IF(Flytende!I8=0,"",Flytende!I8)</f>
        <v/>
      </c>
      <c r="J9" s="85" t="str">
        <f>IF(Flytende!J8=0,"",Flytende!J8)</f>
        <v/>
      </c>
      <c r="K9" s="86" t="str">
        <f>IF(Flytende!K8=0,"",Flytende!K8)</f>
        <v/>
      </c>
      <c r="L9" s="85" t="str">
        <f>IF(Flytende!L8=0,"",Flytende!L8)</f>
        <v/>
      </c>
      <c r="M9" s="85" t="str">
        <f>IF(Flytende!M8=0,"",Flytende!M8)</f>
        <v/>
      </c>
    </row>
    <row r="10" spans="1:13" s="41" customFormat="1" ht="13.2" customHeight="1" x14ac:dyDescent="0.25">
      <c r="A10" s="74" t="s">
        <v>11</v>
      </c>
      <c r="B10" s="87">
        <v>45299</v>
      </c>
      <c r="C10" s="77" t="str">
        <f>IF(Flytende!C9=0,"",Flytende!C9)</f>
        <v>SL</v>
      </c>
      <c r="D10" s="77" t="str">
        <f>IF(Flytende!D9=0,"",Flytende!D9)</f>
        <v/>
      </c>
      <c r="E10" s="76" t="str">
        <f>IF(Flytende!E9=0,"",Flytende!E9)</f>
        <v/>
      </c>
      <c r="F10" s="76" t="str">
        <f>IF(Flytende!F9=0,"",Flytende!F9)</f>
        <v/>
      </c>
      <c r="G10" s="76" t="str">
        <f>IF(Flytende!G9=0,"",Flytende!G9)</f>
        <v/>
      </c>
      <c r="H10" s="76" t="str">
        <f>IF(Flytende!H9=0,"",Flytende!H9)</f>
        <v/>
      </c>
      <c r="I10" s="76" t="str">
        <f>IF(Flytende!I9=0,"",Flytende!I9)</f>
        <v/>
      </c>
      <c r="J10" s="76" t="str">
        <f>IF(Flytende!J9=0,"",Flytende!J9)</f>
        <v/>
      </c>
      <c r="K10" s="77" t="str">
        <f>IF(Flytende!K9=0,"",Flytende!K9)</f>
        <v/>
      </c>
      <c r="L10" s="76" t="str">
        <f>IF(Flytende!L9=0,"",Flytende!L9)</f>
        <v/>
      </c>
      <c r="M10" s="76" t="str">
        <f>IF(Flytende!M9=0,"",Flytende!M9)</f>
        <v/>
      </c>
    </row>
    <row r="11" spans="1:13" s="41" customFormat="1" ht="13.2" customHeight="1" x14ac:dyDescent="0.25">
      <c r="A11" s="74" t="s">
        <v>14</v>
      </c>
      <c r="B11" s="75">
        <f t="shared" ref="B11:B31" si="0">B10+1</f>
        <v>45300</v>
      </c>
      <c r="C11" s="77" t="str">
        <f>IF(Flytende!C10=0,"",Flytende!C10)</f>
        <v/>
      </c>
      <c r="D11" s="77" t="str">
        <f>IF(Flytende!D10=0,"",Flytende!D10)</f>
        <v/>
      </c>
      <c r="E11" s="77" t="str">
        <f>IF(Flytende!E10=0,"",Flytende!E10)</f>
        <v/>
      </c>
      <c r="F11" s="77" t="str">
        <f>IF(Flytende!F10=0,"",Flytende!F10)</f>
        <v>V65</v>
      </c>
      <c r="G11" s="77" t="str">
        <f>IF(Flytende!G10=0,"",Flytende!G10)</f>
        <v/>
      </c>
      <c r="H11" s="77" t="str">
        <f>IF(Flytende!H10=0,"",Flytende!H10)</f>
        <v/>
      </c>
      <c r="I11" s="77" t="str">
        <f>IF(Flytende!I10=0,"",Flytende!I10)</f>
        <v/>
      </c>
      <c r="J11" s="77" t="str">
        <f>IF(Flytende!J10=0,"",Flytende!J10)</f>
        <v/>
      </c>
      <c r="K11" s="77" t="str">
        <f>IF(Flytende!K10=0,"",Flytende!K10)</f>
        <v/>
      </c>
      <c r="L11" s="77" t="str">
        <f>IF(Flytende!L10=0,"",Flytende!L10)</f>
        <v/>
      </c>
      <c r="M11" s="77" t="str">
        <f>IF(Flytende!M10=0,"",Flytende!M10)</f>
        <v/>
      </c>
    </row>
    <row r="12" spans="1:13" s="41" customFormat="1" ht="13.2" customHeight="1" x14ac:dyDescent="0.25">
      <c r="A12" s="74" t="s">
        <v>16</v>
      </c>
      <c r="B12" s="75">
        <f t="shared" si="0"/>
        <v>45301</v>
      </c>
      <c r="C12" s="77" t="str">
        <f>IF(Flytende!C11=0,"",Flytende!C11)</f>
        <v/>
      </c>
      <c r="D12" s="77" t="str">
        <f>IF(Flytende!D11=0,"",Flytende!D11)</f>
        <v/>
      </c>
      <c r="E12" s="77" t="str">
        <f>IF(Flytende!E11=0,"",Flytende!E11)</f>
        <v/>
      </c>
      <c r="F12" s="77" t="str">
        <f>IF(Flytende!F11=0,"",Flytende!F11)</f>
        <v/>
      </c>
      <c r="G12" s="77" t="str">
        <f>IF(Flytende!G11=0,"",Flytende!G11)</f>
        <v/>
      </c>
      <c r="H12" s="77" t="str">
        <f>IF(Flytende!H11=0,"",Flytende!H11)</f>
        <v/>
      </c>
      <c r="I12" s="77" t="str">
        <f>IF(Flytende!I11=0,"",Flytende!I11)</f>
        <v>V75</v>
      </c>
      <c r="J12" s="77" t="str">
        <f>IF(Flytende!J11=0,"",Flytende!J11)</f>
        <v/>
      </c>
      <c r="K12" s="77" t="str">
        <f>IF(Flytende!K11=0,"",Flytende!K11)</f>
        <v/>
      </c>
      <c r="L12" s="77" t="str">
        <f>IF(Flytende!L11=0,"",Flytende!L11)</f>
        <v/>
      </c>
      <c r="M12" s="77" t="str">
        <f>IF(Flytende!M11=0,"",Flytende!M11)</f>
        <v/>
      </c>
    </row>
    <row r="13" spans="1:13" s="41" customFormat="1" ht="13.2" customHeight="1" thickBot="1" x14ac:dyDescent="0.3">
      <c r="A13" s="100" t="s">
        <v>18</v>
      </c>
      <c r="B13" s="101">
        <f t="shared" si="0"/>
        <v>45302</v>
      </c>
      <c r="C13" s="104" t="str">
        <f>IF(Flytende!C12=0,"",Flytende!C12)</f>
        <v>V65</v>
      </c>
      <c r="D13" s="104" t="str">
        <f>IF(Flytende!D12=0,"",Flytende!D12)</f>
        <v/>
      </c>
      <c r="E13" s="104" t="str">
        <f>IF(Flytende!E12=0,"",Flytende!E12)</f>
        <v/>
      </c>
      <c r="F13" s="104" t="str">
        <f>IF(Flytende!F12=0,"",Flytende!F12)</f>
        <v/>
      </c>
      <c r="G13" s="104" t="str">
        <f>IF(Flytende!G12=0,"",Flytende!G12)</f>
        <v/>
      </c>
      <c r="H13" s="104" t="str">
        <f>IF(Flytende!H12=0,"",Flytende!H12)</f>
        <v/>
      </c>
      <c r="I13" s="104" t="str">
        <f>IF(Flytende!I12=0,"",Flytende!I12)</f>
        <v/>
      </c>
      <c r="J13" s="104" t="str">
        <f>IF(Flytende!J12=0,"",Flytende!J12)</f>
        <v/>
      </c>
      <c r="K13" s="104" t="str">
        <f>IF(Flytende!K12=0,"",Flytende!K12)</f>
        <v/>
      </c>
      <c r="L13" s="104" t="str">
        <f>IF(Flytende!L12=0,"",Flytende!L12)</f>
        <v/>
      </c>
      <c r="M13" s="104" t="str">
        <f>IF(Flytende!M12=0,"",Flytende!M12)</f>
        <v/>
      </c>
    </row>
    <row r="14" spans="1:13" s="41" customFormat="1" ht="13.2" customHeight="1" x14ac:dyDescent="0.25">
      <c r="A14" s="103" t="s">
        <v>20</v>
      </c>
      <c r="B14" s="98">
        <f t="shared" si="0"/>
        <v>45303</v>
      </c>
      <c r="C14" s="99" t="str">
        <f>IF(Flytende!C13=0,"",Flytende!C13)</f>
        <v/>
      </c>
      <c r="D14" s="99" t="str">
        <f>IF(Flytende!D13=0,"",Flytende!D13)</f>
        <v/>
      </c>
      <c r="E14" s="99" t="str">
        <f>IF(Flytende!E13=0,"",Flytende!E13)</f>
        <v/>
      </c>
      <c r="F14" s="99" t="str">
        <f>IF(Flytende!F13=0,"",Flytende!F13)</f>
        <v/>
      </c>
      <c r="G14" s="99" t="str">
        <f>IF(Flytende!G13=0,"",Flytende!G13)</f>
        <v/>
      </c>
      <c r="H14" s="99" t="str">
        <f>IF(Flytende!H13=0,"",Flytende!H13)</f>
        <v/>
      </c>
      <c r="I14" s="99" t="str">
        <f>IF(Flytende!I13=0,"",Flytende!I13)</f>
        <v/>
      </c>
      <c r="J14" s="99" t="str">
        <f>IF(Flytende!J13=0,"",Flytende!J13)</f>
        <v/>
      </c>
      <c r="K14" s="99" t="str">
        <f>IF(Flytende!K13=0,"",Flytende!K13)</f>
        <v/>
      </c>
      <c r="L14" s="99" t="str">
        <f>IF(Flytende!L13=0,"",Flytende!L13)</f>
        <v/>
      </c>
      <c r="M14" s="99" t="str">
        <f>IF(Flytende!M13=0,"",Flytende!M13)</f>
        <v/>
      </c>
    </row>
    <row r="15" spans="1:13" s="41" customFormat="1" ht="13.2" customHeight="1" x14ac:dyDescent="0.25">
      <c r="A15" s="74" t="s">
        <v>22</v>
      </c>
      <c r="B15" s="75">
        <f t="shared" si="0"/>
        <v>45304</v>
      </c>
      <c r="C15" s="88" t="str">
        <f>IF(Flytende!C14=0,"",Flytende!C14)</f>
        <v/>
      </c>
      <c r="D15" s="88" t="str">
        <f>IF(Flytende!D14=0,"",Flytende!D14)</f>
        <v/>
      </c>
      <c r="E15" s="88" t="str">
        <f>IF(Flytende!E14=0,"",Flytende!E14)</f>
        <v/>
      </c>
      <c r="F15" s="89" t="str">
        <f>IF(Flytende!F14=0,"",Flytende!F14)</f>
        <v>V75M</v>
      </c>
      <c r="G15" s="88" t="str">
        <f>IF(Flytende!G14=0,"",Flytende!G14)</f>
        <v/>
      </c>
      <c r="H15" s="88" t="str">
        <f>IF(Flytende!H14=0,"",Flytende!H14)</f>
        <v/>
      </c>
      <c r="I15" s="88" t="str">
        <f>IF(Flytende!I14=0,"",Flytende!I14)</f>
        <v/>
      </c>
      <c r="J15" s="88" t="str">
        <f>IF(Flytende!J14=0,"",Flytende!J14)</f>
        <v/>
      </c>
      <c r="K15" s="88" t="str">
        <f>IF(Flytende!K14=0,"",Flytende!K14)</f>
        <v/>
      </c>
      <c r="L15" s="88" t="str">
        <f>IF(Flytende!L14=0,"",Flytende!L14)</f>
        <v/>
      </c>
      <c r="M15" s="88" t="str">
        <f>IF(Flytende!M14=0,"",Flytende!M14)</f>
        <v/>
      </c>
    </row>
    <row r="16" spans="1:13" s="41" customFormat="1" ht="13.2" customHeight="1" x14ac:dyDescent="0.25">
      <c r="A16" s="82" t="s">
        <v>24</v>
      </c>
      <c r="B16" s="83">
        <f t="shared" si="0"/>
        <v>45305</v>
      </c>
      <c r="C16" s="84" t="str">
        <f>IF(Flytende!C15=0,"",Flytende!C15)</f>
        <v/>
      </c>
      <c r="D16" s="84" t="str">
        <f>IF(Flytende!D15=0,"",Flytende!D15)</f>
        <v/>
      </c>
      <c r="E16" s="84" t="str">
        <f>IF(Flytende!E15=0,"",Flytende!E15)</f>
        <v/>
      </c>
      <c r="F16" s="84" t="str">
        <f>IF(Flytende!F15=0,"",Flytende!F15)</f>
        <v>SL</v>
      </c>
      <c r="G16" s="84" t="str">
        <f>IF(Flytende!G15=0,"",Flytende!G15)</f>
        <v/>
      </c>
      <c r="H16" s="84" t="str">
        <f>IF(Flytende!H15=0,"",Flytende!H15)</f>
        <v/>
      </c>
      <c r="I16" s="84" t="str">
        <f>IF(Flytende!I15=0,"",Flytende!I15)</f>
        <v/>
      </c>
      <c r="J16" s="84" t="str">
        <f>IF(Flytende!J15=0,"",Flytende!J15)</f>
        <v/>
      </c>
      <c r="K16" s="84" t="str">
        <f>IF(Flytende!K15=0,"",Flytende!K15)</f>
        <v/>
      </c>
      <c r="L16" s="84" t="str">
        <f>IF(Flytende!L15=0,"",Flytende!L15)</f>
        <v/>
      </c>
      <c r="M16" s="84" t="str">
        <f>IF(Flytende!M15=0,"",Flytende!M15)</f>
        <v/>
      </c>
    </row>
    <row r="17" spans="1:18" s="41" customFormat="1" ht="13.2" customHeight="1" x14ac:dyDescent="0.25">
      <c r="A17" s="81" t="s">
        <v>11</v>
      </c>
      <c r="B17" s="75">
        <f t="shared" si="0"/>
        <v>45306</v>
      </c>
      <c r="C17" s="77" t="str">
        <f>IF(Flytende!C16=0,"",Flytende!C16)</f>
        <v/>
      </c>
      <c r="D17" s="77" t="str">
        <f>IF(Flytende!D16=0,"",Flytende!D16)</f>
        <v/>
      </c>
      <c r="E17" s="77" t="str">
        <f>IF(Flytende!E16=0,"",Flytende!E16)</f>
        <v/>
      </c>
      <c r="F17" s="76" t="str">
        <f>IF(Flytende!F16=0,"",Flytende!F16)</f>
        <v/>
      </c>
      <c r="G17" s="76" t="str">
        <f>IF(Flytende!G16=0,"",Flytende!G16)</f>
        <v/>
      </c>
      <c r="H17" s="77" t="str">
        <f>IF(Flytende!H16=0,"",Flytende!H16)</f>
        <v/>
      </c>
      <c r="I17" s="76" t="str">
        <f>IF(Flytende!I16=0,"",Flytende!I16)</f>
        <v/>
      </c>
      <c r="J17" s="77" t="str">
        <f>IF(Flytende!J16=0,"",Flytende!J16)</f>
        <v>V65</v>
      </c>
      <c r="K17" s="76" t="str">
        <f>IF(Flytende!K16=0,"",Flytende!K16)</f>
        <v/>
      </c>
      <c r="L17" s="76" t="str">
        <f>IF(Flytende!L16=0,"",Flytende!L16)</f>
        <v/>
      </c>
      <c r="M17" s="76" t="str">
        <f>IF(Flytende!M16=0,"",Flytende!M16)</f>
        <v/>
      </c>
    </row>
    <row r="18" spans="1:18" s="41" customFormat="1" ht="13.2" customHeight="1" x14ac:dyDescent="0.25">
      <c r="A18" s="74" t="s">
        <v>14</v>
      </c>
      <c r="B18" s="75">
        <f t="shared" si="0"/>
        <v>45307</v>
      </c>
      <c r="C18" s="77" t="str">
        <f>IF(Flytende!C17=0,"",Flytende!C17)</f>
        <v/>
      </c>
      <c r="D18" s="77" t="str">
        <f>IF(Flytende!D17=0,"",Flytende!D17)</f>
        <v/>
      </c>
      <c r="E18" s="77" t="str">
        <f>IF(Flytende!E17=0,"",Flytende!E17)</f>
        <v/>
      </c>
      <c r="F18" s="77" t="str">
        <f>IF(Flytende!F17=0,"",Flytende!F17)</f>
        <v/>
      </c>
      <c r="G18" s="77" t="str">
        <f>IF(Flytende!G17=0,"",Flytende!G17)</f>
        <v/>
      </c>
      <c r="H18" s="77" t="str">
        <f>IF(Flytende!H17=0,"",Flytende!H17)</f>
        <v/>
      </c>
      <c r="I18" s="77" t="str">
        <f>IF(Flytende!I17=0,"",Flytende!I17)</f>
        <v/>
      </c>
      <c r="J18" s="77" t="str">
        <f>IF(Flytende!J17=0,"",Flytende!J17)</f>
        <v/>
      </c>
      <c r="K18" s="77" t="str">
        <f>IF(Flytende!K17=0,"",Flytende!K17)</f>
        <v>V65</v>
      </c>
      <c r="L18" s="77" t="str">
        <f>IF(Flytende!L17=0,"",Flytende!L17)</f>
        <v/>
      </c>
      <c r="M18" s="77" t="str">
        <f>IF(Flytende!M17=0,"",Flytende!M17)</f>
        <v/>
      </c>
    </row>
    <row r="19" spans="1:18" s="41" customFormat="1" ht="13.2" customHeight="1" x14ac:dyDescent="0.25">
      <c r="A19" s="74" t="s">
        <v>16</v>
      </c>
      <c r="B19" s="75">
        <f t="shared" si="0"/>
        <v>45308</v>
      </c>
      <c r="C19" s="77" t="str">
        <f>IF(Flytende!C18=0,"",Flytende!C18)</f>
        <v>V75</v>
      </c>
      <c r="D19" s="77" t="str">
        <f>IF(Flytende!D18=0,"",Flytende!D18)</f>
        <v/>
      </c>
      <c r="E19" s="77" t="str">
        <f>IF(Flytende!E18=0,"",Flytende!E18)</f>
        <v/>
      </c>
      <c r="F19" s="77" t="str">
        <f>IF(Flytende!F18=0,"",Flytende!F18)</f>
        <v/>
      </c>
      <c r="G19" s="77" t="str">
        <f>IF(Flytende!G18=0,"",Flytende!G18)</f>
        <v/>
      </c>
      <c r="H19" s="77" t="str">
        <f>IF(Flytende!H18=0,"",Flytende!H18)</f>
        <v/>
      </c>
      <c r="I19" s="77" t="str">
        <f>IF(Flytende!I18=0,"",Flytende!I18)</f>
        <v/>
      </c>
      <c r="J19" s="77" t="str">
        <f>IF(Flytende!J18=0,"",Flytende!J18)</f>
        <v/>
      </c>
      <c r="K19" s="77" t="str">
        <f>IF(Flytende!K18=0,"",Flytende!K18)</f>
        <v/>
      </c>
      <c r="L19" s="77" t="str">
        <f>IF(Flytende!L18=0,"",Flytende!L18)</f>
        <v>X</v>
      </c>
      <c r="M19" s="77" t="str">
        <f>IF(Flytende!M18=0,"",Flytende!M18)</f>
        <v/>
      </c>
    </row>
    <row r="20" spans="1:18" s="41" customFormat="1" ht="13.2" customHeight="1" thickBot="1" x14ac:dyDescent="0.3">
      <c r="A20" s="100" t="s">
        <v>18</v>
      </c>
      <c r="B20" s="101">
        <f t="shared" si="0"/>
        <v>45309</v>
      </c>
      <c r="C20" s="104" t="str">
        <f>IF(Flytende!C19=0,"",Flytende!C19)</f>
        <v/>
      </c>
      <c r="D20" s="104" t="str">
        <f>IF(Flytende!D19=0,"",Flytende!D19)</f>
        <v/>
      </c>
      <c r="E20" s="104" t="str">
        <f>IF(Flytende!E19=0,"",Flytende!E19)</f>
        <v/>
      </c>
      <c r="F20" s="104" t="str">
        <f>IF(Flytende!F19=0,"",Flytende!F19)</f>
        <v/>
      </c>
      <c r="G20" s="104" t="str">
        <f>IF(Flytende!G19=0,"",Flytende!G19)</f>
        <v/>
      </c>
      <c r="H20" s="104" t="str">
        <f>IF(Flytende!H19=0,"",Flytende!H19)</f>
        <v/>
      </c>
      <c r="I20" s="104" t="str">
        <f>IF(Flytende!I19=0,"",Flytende!I19)</f>
        <v>V65</v>
      </c>
      <c r="J20" s="104" t="str">
        <f>IF(Flytende!J19=0,"",Flytende!J19)</f>
        <v/>
      </c>
      <c r="K20" s="104" t="str">
        <f>IF(Flytende!K19=0,"",Flytende!K19)</f>
        <v/>
      </c>
      <c r="L20" s="104" t="str">
        <f>IF(Flytende!L19=0,"",Flytende!L19)</f>
        <v/>
      </c>
      <c r="M20" s="104" t="str">
        <f>IF(Flytende!M19=0,"",Flytende!M19)</f>
        <v/>
      </c>
    </row>
    <row r="21" spans="1:18" s="41" customFormat="1" ht="13.2" customHeight="1" x14ac:dyDescent="0.25">
      <c r="A21" s="103" t="s">
        <v>20</v>
      </c>
      <c r="B21" s="98">
        <f t="shared" si="0"/>
        <v>45310</v>
      </c>
      <c r="C21" s="99" t="str">
        <f>IF(Flytende!C20=0,"",Flytende!C20)</f>
        <v/>
      </c>
      <c r="D21" s="99" t="str">
        <f>IF(Flytende!D20=0,"",Flytende!D20)</f>
        <v/>
      </c>
      <c r="E21" s="99" t="str">
        <f>IF(Flytende!E20=0,"",Flytende!E20)</f>
        <v/>
      </c>
      <c r="F21" s="99" t="str">
        <f>IF(Flytende!F20=0,"",Flytende!F20)</f>
        <v/>
      </c>
      <c r="G21" s="99" t="str">
        <f>IF(Flytende!G20=0,"",Flytende!G20)</f>
        <v/>
      </c>
      <c r="H21" s="99" t="str">
        <f>IF(Flytende!H20=0,"",Flytende!H20)</f>
        <v/>
      </c>
      <c r="I21" s="99" t="str">
        <f>IF(Flytende!I20=0,"",Flytende!I20)</f>
        <v/>
      </c>
      <c r="J21" s="99" t="str">
        <f>IF(Flytende!J20=0,"",Flytende!J20)</f>
        <v/>
      </c>
      <c r="K21" s="99" t="str">
        <f>IF(Flytende!K20=0,"",Flytende!K20)</f>
        <v/>
      </c>
      <c r="L21" s="99" t="str">
        <f>IF(Flytende!L20=0,"",Flytende!L20)</f>
        <v/>
      </c>
      <c r="M21" s="99" t="str">
        <f>IF(Flytende!M20=0,"",Flytende!M20)</f>
        <v/>
      </c>
    </row>
    <row r="22" spans="1:18" s="41" customFormat="1" ht="13.2" customHeight="1" x14ac:dyDescent="0.25">
      <c r="A22" s="74" t="s">
        <v>22</v>
      </c>
      <c r="B22" s="75">
        <f t="shared" si="0"/>
        <v>45311</v>
      </c>
      <c r="C22" s="76" t="str">
        <f>IF(Flytende!C21=0,"",Flytende!C21)</f>
        <v>V75M</v>
      </c>
      <c r="D22" s="76" t="str">
        <f>IF(Flytende!D21=0,"",Flytende!D21)</f>
        <v/>
      </c>
      <c r="E22" s="76" t="str">
        <f>IF(Flytende!E21=0,"",Flytende!E21)</f>
        <v/>
      </c>
      <c r="F22" s="76" t="str">
        <f>IF(Flytende!F21=0,"",Flytende!F21)</f>
        <v/>
      </c>
      <c r="G22" s="76" t="str">
        <f>IF(Flytende!G21=0,"",Flytende!G21)</f>
        <v/>
      </c>
      <c r="H22" s="76" t="str">
        <f>IF(Flytende!H21=0,"",Flytende!H21)</f>
        <v/>
      </c>
      <c r="I22" s="77" t="str">
        <f>IF(Flytende!I21=0,"",Flytende!I21)</f>
        <v/>
      </c>
      <c r="J22" s="76" t="str">
        <f>IF(Flytende!J21=0,"",Flytende!J21)</f>
        <v/>
      </c>
      <c r="K22" s="76" t="str">
        <f>IF(Flytende!K21=0,"",Flytende!K21)</f>
        <v/>
      </c>
      <c r="L22" s="76" t="str">
        <f>IF(Flytende!L21=0,"",Flytende!L21)</f>
        <v/>
      </c>
      <c r="M22" s="76" t="str">
        <f>IF(Flytende!M21=0,"",Flytende!M21)</f>
        <v/>
      </c>
      <c r="R22" s="41" t="s">
        <v>42</v>
      </c>
    </row>
    <row r="23" spans="1:18" s="41" customFormat="1" ht="13.2" customHeight="1" x14ac:dyDescent="0.25">
      <c r="A23" s="82" t="s">
        <v>24</v>
      </c>
      <c r="B23" s="83">
        <f t="shared" si="0"/>
        <v>45312</v>
      </c>
      <c r="C23" s="84" t="str">
        <f>IF(Flytende!C22=0,"",Flytende!C22)</f>
        <v>SL</v>
      </c>
      <c r="D23" s="84" t="str">
        <f>IF(Flytende!D22=0,"",Flytende!D22)</f>
        <v/>
      </c>
      <c r="E23" s="84" t="str">
        <f>IF(Flytende!E22=0,"",Flytende!E22)</f>
        <v/>
      </c>
      <c r="F23" s="84" t="str">
        <f>IF(Flytende!F22=0,"",Flytende!F22)</f>
        <v/>
      </c>
      <c r="G23" s="84" t="str">
        <f>IF(Flytende!G22=0,"",Flytende!G22)</f>
        <v/>
      </c>
      <c r="H23" s="84" t="str">
        <f>IF(Flytende!H22=0,"",Flytende!H22)</f>
        <v/>
      </c>
      <c r="I23" s="84" t="str">
        <f>IF(Flytende!I22=0,"",Flytende!I22)</f>
        <v/>
      </c>
      <c r="J23" s="84" t="str">
        <f>IF(Flytende!J22=0,"",Flytende!J22)</f>
        <v/>
      </c>
      <c r="K23" s="84" t="str">
        <f>IF(Flytende!K22=0,"",Flytende!K22)</f>
        <v/>
      </c>
      <c r="L23" s="84" t="str">
        <f>IF(Flytende!L22=0,"",Flytende!L22)</f>
        <v/>
      </c>
      <c r="M23" s="84" t="str">
        <f>IF(Flytende!M22=0,"",Flytende!M22)</f>
        <v/>
      </c>
    </row>
    <row r="24" spans="1:18" s="41" customFormat="1" ht="13.2" customHeight="1" x14ac:dyDescent="0.25">
      <c r="A24" s="78" t="s">
        <v>11</v>
      </c>
      <c r="B24" s="79">
        <f t="shared" si="0"/>
        <v>45313</v>
      </c>
      <c r="C24" s="80" t="str">
        <f>IF(Flytende!C23=0,"",Flytende!C23)</f>
        <v/>
      </c>
      <c r="D24" s="94" t="str">
        <f>IF(Flytende!D23=0,"",Flytende!D23)</f>
        <v/>
      </c>
      <c r="E24" s="80" t="str">
        <f>IF(Flytende!E23=0,"",Flytende!E23)</f>
        <v/>
      </c>
      <c r="F24" s="95" t="str">
        <f>IF(Flytende!F23=0,"",Flytende!F23)</f>
        <v/>
      </c>
      <c r="G24" s="94" t="str">
        <f>IF(Flytende!G23=0,"",Flytende!G23)</f>
        <v/>
      </c>
      <c r="H24" s="94" t="str">
        <f>IF(Flytende!H23=0,"",Flytende!H23)</f>
        <v/>
      </c>
      <c r="I24" s="94" t="str">
        <f>IF(Flytende!I23=0,"",Flytende!I23)</f>
        <v/>
      </c>
      <c r="J24" s="94" t="str">
        <f>IF(Flytende!J23=0,"",Flytende!J23)</f>
        <v/>
      </c>
      <c r="K24" s="94" t="str">
        <f>IF(Flytende!K23=0,"",Flytende!K23)</f>
        <v/>
      </c>
      <c r="L24" s="94" t="str">
        <f>IF(Flytende!L23=0,"",Flytende!L23)</f>
        <v/>
      </c>
      <c r="M24" s="94" t="str">
        <f>IF(Flytende!M23=0,"",Flytende!M23)</f>
        <v/>
      </c>
    </row>
    <row r="25" spans="1:18" s="41" customFormat="1" ht="13.2" customHeight="1" x14ac:dyDescent="0.25">
      <c r="A25" s="81" t="s">
        <v>14</v>
      </c>
      <c r="B25" s="75">
        <f t="shared" si="0"/>
        <v>45314</v>
      </c>
      <c r="C25" s="77" t="str">
        <f>IF(Flytende!C24=0,"",Flytende!C24)</f>
        <v/>
      </c>
      <c r="D25" s="77" t="str">
        <f>IF(Flytende!D24=0,"",Flytende!D24)</f>
        <v/>
      </c>
      <c r="E25" s="77" t="str">
        <f>IF(Flytende!E24=0,"",Flytende!E24)</f>
        <v/>
      </c>
      <c r="F25" s="77" t="str">
        <f>IF(Flytende!F24=0,"",Flytende!F24)</f>
        <v>V65</v>
      </c>
      <c r="G25" s="77" t="str">
        <f>IF(Flytende!G24=0,"",Flytende!G24)</f>
        <v/>
      </c>
      <c r="H25" s="77" t="str">
        <f>IF(Flytende!H24=0,"",Flytende!H24)</f>
        <v/>
      </c>
      <c r="I25" s="77" t="str">
        <f>IF(Flytende!I24=0,"",Flytende!I24)</f>
        <v/>
      </c>
      <c r="J25" s="77" t="str">
        <f>IF(Flytende!J24=0,"",Flytende!J24)</f>
        <v/>
      </c>
      <c r="K25" s="77" t="str">
        <f>IF(Flytende!K24=0,"",Flytende!K24)</f>
        <v/>
      </c>
      <c r="L25" s="77" t="str">
        <f>IF(Flytende!L24=0,"",Flytende!L24)</f>
        <v/>
      </c>
      <c r="M25" s="77" t="str">
        <f>IF(Flytende!M24=0,"",Flytende!M24)</f>
        <v/>
      </c>
    </row>
    <row r="26" spans="1:18" s="41" customFormat="1" ht="13.2" customHeight="1" x14ac:dyDescent="0.25">
      <c r="A26" s="74" t="s">
        <v>16</v>
      </c>
      <c r="B26" s="75">
        <f t="shared" si="0"/>
        <v>45315</v>
      </c>
      <c r="C26" s="77" t="str">
        <f>IF(Flytende!C25=0,"",Flytende!C25)</f>
        <v/>
      </c>
      <c r="D26" s="77" t="str">
        <f>IF(Flytende!D25=0,"",Flytende!D25)</f>
        <v/>
      </c>
      <c r="E26" s="77" t="str">
        <f>IF(Flytende!E25=0,"",Flytende!E25)</f>
        <v/>
      </c>
      <c r="F26" s="77" t="str">
        <f>IF(Flytende!F25=0,"",Flytende!F25)</f>
        <v/>
      </c>
      <c r="G26" s="77" t="str">
        <f>IF(Flytende!G25=0,"",Flytende!G25)</f>
        <v/>
      </c>
      <c r="H26" s="77" t="str">
        <f>IF(Flytende!H25=0,"",Flytende!H25)</f>
        <v/>
      </c>
      <c r="I26" s="77" t="str">
        <f>IF(Flytende!I25=0,"",Flytende!I25)</f>
        <v/>
      </c>
      <c r="J26" s="77" t="str">
        <f>IF(Flytende!J25=0,"",Flytende!J25)</f>
        <v/>
      </c>
      <c r="K26" s="77" t="str">
        <f>IF(Flytende!K25=0,"",Flytende!K25)</f>
        <v>V75</v>
      </c>
      <c r="L26" s="77" t="str">
        <f>IF(Flytende!L25=0,"",Flytende!L25)</f>
        <v/>
      </c>
      <c r="M26" s="77" t="str">
        <f>IF(Flytende!M25=0,"",Flytende!M25)</f>
        <v/>
      </c>
    </row>
    <row r="27" spans="1:18" s="41" customFormat="1" ht="13.2" customHeight="1" thickBot="1" x14ac:dyDescent="0.3">
      <c r="A27" s="100" t="s">
        <v>18</v>
      </c>
      <c r="B27" s="101">
        <f t="shared" si="0"/>
        <v>45316</v>
      </c>
      <c r="C27" s="104" t="str">
        <f>IF(Flytende!C26=0,"",Flytende!C26)</f>
        <v>V65</v>
      </c>
      <c r="D27" s="104" t="str">
        <f>IF(Flytende!D26=0,"",Flytende!D26)</f>
        <v/>
      </c>
      <c r="E27" s="104" t="str">
        <f>IF(Flytende!E26=0,"",Flytende!E26)</f>
        <v/>
      </c>
      <c r="F27" s="104" t="str">
        <f>IF(Flytende!F26=0,"",Flytende!F26)</f>
        <v/>
      </c>
      <c r="G27" s="104" t="str">
        <f>IF(Flytende!G26=0,"",Flytende!G26)</f>
        <v/>
      </c>
      <c r="H27" s="104" t="str">
        <f>IF(Flytende!H26=0,"",Flytende!H26)</f>
        <v/>
      </c>
      <c r="I27" s="104" t="str">
        <f>IF(Flytende!I26=0,"",Flytende!I26)</f>
        <v/>
      </c>
      <c r="J27" s="104" t="str">
        <f>IF(Flytende!J26=0,"",Flytende!J26)</f>
        <v/>
      </c>
      <c r="K27" s="104" t="str">
        <f>IF(Flytende!K26=0,"",Flytende!K26)</f>
        <v/>
      </c>
      <c r="L27" s="104" t="str">
        <f>IF(Flytende!L26=0,"",Flytende!L26)</f>
        <v/>
      </c>
      <c r="M27" s="104" t="str">
        <f>IF(Flytende!M26=0,"",Flytende!M26)</f>
        <v/>
      </c>
    </row>
    <row r="28" spans="1:18" s="41" customFormat="1" ht="13.2" customHeight="1" x14ac:dyDescent="0.25">
      <c r="A28" s="97" t="s">
        <v>20</v>
      </c>
      <c r="B28" s="98">
        <f t="shared" si="0"/>
        <v>45317</v>
      </c>
      <c r="C28" s="99" t="str">
        <f>IF(Flytende!C27=0,"",Flytende!C27)</f>
        <v/>
      </c>
      <c r="D28" s="99" t="str">
        <f>IF(Flytende!D27=0,"",Flytende!D27)</f>
        <v/>
      </c>
      <c r="E28" s="99" t="str">
        <f>IF(Flytende!E27=0,"",Flytende!E27)</f>
        <v/>
      </c>
      <c r="F28" s="99" t="str">
        <f>IF(Flytende!F27=0,"",Flytende!F27)</f>
        <v/>
      </c>
      <c r="G28" s="99" t="str">
        <f>IF(Flytende!G27=0,"",Flytende!G27)</f>
        <v/>
      </c>
      <c r="H28" s="99" t="str">
        <f>IF(Flytende!H27=0,"",Flytende!H27)</f>
        <v/>
      </c>
      <c r="I28" s="99" t="str">
        <f>IF(Flytende!I27=0,"",Flytende!I27)</f>
        <v/>
      </c>
      <c r="J28" s="99" t="str">
        <f>IF(Flytende!J27=0,"",Flytende!J27)</f>
        <v/>
      </c>
      <c r="K28" s="99" t="str">
        <f>IF(Flytende!K27=0,"",Flytende!K27)</f>
        <v/>
      </c>
      <c r="L28" s="99" t="str">
        <f>IF(Flytende!L27=0,"",Flytende!L27)</f>
        <v/>
      </c>
      <c r="M28" s="99" t="str">
        <f>IF(Flytende!M27=0,"",Flytende!M27)</f>
        <v/>
      </c>
    </row>
    <row r="29" spans="1:18" s="41" customFormat="1" ht="13.2" customHeight="1" x14ac:dyDescent="0.25">
      <c r="A29" s="74" t="s">
        <v>22</v>
      </c>
      <c r="B29" s="75">
        <f t="shared" si="0"/>
        <v>45318</v>
      </c>
      <c r="C29" s="77" t="str">
        <f>IF(Flytende!C28=0,"",Flytende!C28)</f>
        <v>V75M</v>
      </c>
      <c r="D29" s="77" t="str">
        <f>IF(Flytende!D28=0,"",Flytende!D28)</f>
        <v/>
      </c>
      <c r="E29" s="77" t="str">
        <f>IF(Flytende!E28=0,"",Flytende!E28)</f>
        <v/>
      </c>
      <c r="F29" s="77" t="str">
        <f>IF(Flytende!F28=0,"",Flytende!F28)</f>
        <v/>
      </c>
      <c r="G29" s="77" t="str">
        <f>IF(Flytende!G28=0,"",Flytende!G28)</f>
        <v/>
      </c>
      <c r="H29" s="77" t="str">
        <f>IF(Flytende!H28=0,"",Flytende!H28)</f>
        <v/>
      </c>
      <c r="I29" s="77" t="str">
        <f>IF(Flytende!I28=0,"",Flytende!I28)</f>
        <v/>
      </c>
      <c r="J29" s="77" t="str">
        <f>IF(Flytende!J28=0,"",Flytende!J28)</f>
        <v/>
      </c>
      <c r="K29" s="77" t="str">
        <f>IF(Flytende!K28=0,"",Flytende!K28)</f>
        <v/>
      </c>
      <c r="L29" s="77" t="str">
        <f>IF(Flytende!L28=0,"",Flytende!L28)</f>
        <v/>
      </c>
      <c r="M29" s="77" t="str">
        <f>IF(Flytende!M28=0,"",Flytende!M28)</f>
        <v/>
      </c>
    </row>
    <row r="30" spans="1:18" s="41" customFormat="1" ht="13.2" customHeight="1" x14ac:dyDescent="0.25">
      <c r="A30" s="82" t="s">
        <v>24</v>
      </c>
      <c r="B30" s="83">
        <f t="shared" si="0"/>
        <v>45319</v>
      </c>
      <c r="C30" s="84" t="str">
        <f>IF(Flytende!C29=0,"",Flytende!C29)</f>
        <v/>
      </c>
      <c r="D30" s="84" t="str">
        <f>IF(Flytende!D29=0,"",Flytende!D29)</f>
        <v/>
      </c>
      <c r="E30" s="84" t="str">
        <f>IF(Flytende!E29=0,"",Flytende!E29)</f>
        <v/>
      </c>
      <c r="F30" s="84" t="str">
        <f>IF(Flytende!F29=0,"",Flytende!F29)</f>
        <v/>
      </c>
      <c r="G30" s="84" t="str">
        <f>IF(Flytende!G29=0,"",Flytende!G29)</f>
        <v/>
      </c>
      <c r="H30" s="84" t="str">
        <f>IF(Flytende!H29=0,"",Flytende!H29)</f>
        <v/>
      </c>
      <c r="I30" s="84" t="str">
        <f>IF(Flytende!I29=0,"",Flytende!I29)</f>
        <v/>
      </c>
      <c r="J30" s="84" t="str">
        <f>IF(Flytende!J29=0,"",Flytende!J29)</f>
        <v>SL</v>
      </c>
      <c r="K30" s="84" t="str">
        <f>IF(Flytende!K29=0,"",Flytende!K29)</f>
        <v/>
      </c>
      <c r="L30" s="84" t="str">
        <f>IF(Flytende!L29=0,"",Flytende!L29)</f>
        <v/>
      </c>
      <c r="M30" s="84" t="str">
        <f>IF(Flytende!M29=0,"",Flytende!M29)</f>
        <v/>
      </c>
    </row>
    <row r="31" spans="1:18" s="41" customFormat="1" ht="13.2" customHeight="1" x14ac:dyDescent="0.25">
      <c r="A31" s="78" t="s">
        <v>11</v>
      </c>
      <c r="B31" s="79">
        <f t="shared" si="0"/>
        <v>45320</v>
      </c>
      <c r="C31" s="80" t="str">
        <f>IF(Flytende!C30=0,"",Flytende!C30)</f>
        <v/>
      </c>
      <c r="D31" s="96" t="str">
        <f>IF(Flytende!D30=0,"",Flytende!D30)</f>
        <v/>
      </c>
      <c r="E31" s="94" t="str">
        <f>IF(Flytende!E30=0,"",Flytende!E30)</f>
        <v/>
      </c>
      <c r="F31" s="94" t="str">
        <f>IF(Flytende!F30=0,"",Flytende!F30)</f>
        <v/>
      </c>
      <c r="G31" s="94" t="str">
        <f>IF(Flytende!G30=0,"",Flytende!G30)</f>
        <v/>
      </c>
      <c r="H31" s="94" t="str">
        <f>IF(Flytende!H30=0,"",Flytende!H30)</f>
        <v/>
      </c>
      <c r="I31" s="80" t="str">
        <f>IF(Flytende!I30=0,"",Flytende!I30)</f>
        <v/>
      </c>
      <c r="J31" s="94" t="str">
        <f>IF(Flytende!J30=0,"",Flytende!J30)</f>
        <v/>
      </c>
      <c r="K31" s="80" t="str">
        <f>IF(Flytende!K30=0,"",Flytende!K30)</f>
        <v/>
      </c>
      <c r="L31" s="94" t="str">
        <f>IF(Flytende!L30=0,"",Flytende!L30)</f>
        <v/>
      </c>
      <c r="M31" s="94" t="str">
        <f>IF(Flytende!M30=0,"",Flytende!M30)</f>
        <v/>
      </c>
    </row>
    <row r="32" spans="1:18" s="41" customFormat="1" ht="13.2" customHeight="1" x14ac:dyDescent="0.25">
      <c r="A32" s="74" t="s">
        <v>14</v>
      </c>
      <c r="B32" s="75">
        <v>45321</v>
      </c>
      <c r="C32" s="77" t="str">
        <f>IF(Flytende!C31=0,"",Flytende!C31)</f>
        <v/>
      </c>
      <c r="D32" s="91" t="str">
        <f>IF(Flytende!D31=0,"",Flytende!D31)</f>
        <v/>
      </c>
      <c r="E32" s="76" t="str">
        <f>IF(Flytende!E31=0,"",Flytende!E31)</f>
        <v/>
      </c>
      <c r="F32" s="76" t="str">
        <f>IF(Flytende!F31=0,"",Flytende!F31)</f>
        <v/>
      </c>
      <c r="G32" s="76" t="str">
        <f>IF(Flytende!G31=0,"",Flytende!G31)</f>
        <v/>
      </c>
      <c r="H32" s="90" t="str">
        <f>IF(Flytende!H31=0,"",Flytende!H31)</f>
        <v/>
      </c>
      <c r="I32" s="77" t="str">
        <f>IF(Flytende!I31=0,"",Flytende!I31)</f>
        <v>V65</v>
      </c>
      <c r="J32" s="90" t="str">
        <f>IF(Flytende!J31=0,"",Flytende!J31)</f>
        <v/>
      </c>
      <c r="K32" s="77" t="str">
        <f>IF(Flytende!K31=0,"",Flytende!K31)</f>
        <v/>
      </c>
      <c r="L32" s="76" t="str">
        <f>IF(Flytende!L31=0,"",Flytende!L31)</f>
        <v/>
      </c>
      <c r="M32" s="76" t="str">
        <f>IF(Flytende!M31=0,"",Flytende!M31)</f>
        <v/>
      </c>
    </row>
    <row r="33" spans="1:13" s="41" customFormat="1" ht="13.2" customHeight="1" x14ac:dyDescent="0.25">
      <c r="A33" s="92" t="s">
        <v>16</v>
      </c>
      <c r="B33" s="75">
        <v>45322</v>
      </c>
      <c r="C33" s="77" t="str">
        <f>IF(Flytende!C32=0,"",Flytende!C32)</f>
        <v/>
      </c>
      <c r="D33" s="91" t="str">
        <f>IF(Flytende!D32=0,"",Flytende!D32)</f>
        <v/>
      </c>
      <c r="E33" s="76" t="str">
        <f>IF(Flytende!E32=0,"",Flytende!E32)</f>
        <v/>
      </c>
      <c r="F33" s="76" t="str">
        <f>IF(Flytende!F32=0,"",Flytende!F32)</f>
        <v>V75</v>
      </c>
      <c r="G33" s="76" t="str">
        <f>IF(Flytende!G32=0,"",Flytende!G32)</f>
        <v/>
      </c>
      <c r="H33" s="76" t="str">
        <f>IF(Flytende!H32=0,"",Flytende!H32)</f>
        <v/>
      </c>
      <c r="I33" s="77" t="str">
        <f>IF(Flytende!I32=0,"",Flytende!I32)</f>
        <v/>
      </c>
      <c r="J33" s="76" t="str">
        <f>IF(Flytende!J32=0,"",Flytende!J32)</f>
        <v/>
      </c>
      <c r="K33" s="77" t="str">
        <f>IF(Flytende!K32=0,"",Flytende!K32)</f>
        <v/>
      </c>
      <c r="L33" s="76" t="str">
        <f>IF(Flytende!L32=0,"",Flytende!L32)</f>
        <v>X</v>
      </c>
      <c r="M33" s="76" t="str">
        <f>IF(Flytende!M32=0,"",Flytende!M32)</f>
        <v/>
      </c>
    </row>
    <row r="34" spans="1:13" s="41" customFormat="1" ht="13.2" customHeight="1" x14ac:dyDescent="0.25">
      <c r="A34" s="57"/>
      <c r="B34" s="56"/>
      <c r="C34" s="52"/>
      <c r="D34" s="53"/>
      <c r="E34" s="51"/>
      <c r="F34" s="51"/>
      <c r="G34" s="51"/>
      <c r="H34" s="51"/>
      <c r="I34" s="52"/>
      <c r="J34" s="51"/>
      <c r="K34" s="52"/>
      <c r="L34" s="51"/>
      <c r="M34" s="51"/>
    </row>
    <row r="35" spans="1:13" s="1" customFormat="1" ht="12.75" customHeight="1" x14ac:dyDescent="0.25">
      <c r="A35" s="57"/>
      <c r="B35" s="62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14.1" customHeight="1" x14ac:dyDescent="0.25">
      <c r="A36" s="60" t="s">
        <v>384</v>
      </c>
      <c r="B36" s="62"/>
      <c r="C36" s="23">
        <f t="shared" ref="C36:M36" si="1">SUM(C37:C47)</f>
        <v>8</v>
      </c>
      <c r="D36" s="23">
        <f t="shared" si="1"/>
        <v>0</v>
      </c>
      <c r="E36" s="23">
        <f t="shared" si="1"/>
        <v>0</v>
      </c>
      <c r="F36" s="23">
        <f t="shared" si="1"/>
        <v>6</v>
      </c>
      <c r="G36" s="23">
        <f t="shared" si="1"/>
        <v>0</v>
      </c>
      <c r="H36" s="23">
        <f t="shared" si="1"/>
        <v>0</v>
      </c>
      <c r="I36" s="23">
        <f t="shared" si="1"/>
        <v>4</v>
      </c>
      <c r="J36" s="23">
        <f t="shared" si="1"/>
        <v>3</v>
      </c>
      <c r="K36" s="23">
        <f t="shared" si="1"/>
        <v>3</v>
      </c>
      <c r="L36" s="23">
        <f t="shared" si="1"/>
        <v>2</v>
      </c>
      <c r="M36" s="23">
        <f t="shared" si="1"/>
        <v>0</v>
      </c>
    </row>
    <row r="37" spans="1:13" ht="14.1" customHeight="1" x14ac:dyDescent="0.25">
      <c r="A37" s="60" t="s">
        <v>387</v>
      </c>
      <c r="B37" s="60"/>
      <c r="C37" s="7">
        <f>COUNTIF($C$3:$C$33,"V75")</f>
        <v>1</v>
      </c>
      <c r="D37" s="7">
        <f>COUNTIF($D$3:$D$33,"V75")</f>
        <v>0</v>
      </c>
      <c r="E37" s="7">
        <f>COUNTIF($E$3:$E$33,"V75")</f>
        <v>0</v>
      </c>
      <c r="F37" s="7">
        <f>COUNTIF($F$3:$F$33,"V75")</f>
        <v>1</v>
      </c>
      <c r="G37" s="7">
        <f>COUNTIF($G$3:$G$33,"V75")</f>
        <v>0</v>
      </c>
      <c r="H37" s="7">
        <f>COUNTIF($H$3:$H$33,"V75")</f>
        <v>0</v>
      </c>
      <c r="I37" s="7">
        <f>COUNTIF($I$3:$I$33,"V75")</f>
        <v>1</v>
      </c>
      <c r="J37" s="7">
        <f>COUNTIF($J$3:$J$33,"V75")</f>
        <v>0</v>
      </c>
      <c r="K37" s="7">
        <f>COUNTIF($K$3:$K$33,"V75")</f>
        <v>1</v>
      </c>
      <c r="L37" s="7">
        <f>COUNTIF($L$3:$L$33,"V75")</f>
        <v>0</v>
      </c>
      <c r="M37" s="7">
        <f>COUNTIF($M$3:$M$33,"V75")</f>
        <v>0</v>
      </c>
    </row>
    <row r="38" spans="1:13" ht="14.1" customHeight="1" x14ac:dyDescent="0.25">
      <c r="A38" s="60" t="s">
        <v>434</v>
      </c>
      <c r="B38" s="60"/>
      <c r="C38" s="7">
        <f>COUNTIF($C$3:$C$33,"V85")</f>
        <v>0</v>
      </c>
      <c r="D38" s="7">
        <f>COUNTIF($D$3:$D$33,"V85")</f>
        <v>0</v>
      </c>
      <c r="E38" s="7">
        <f>COUNTIF($E$3:$E$33,"V85")</f>
        <v>0</v>
      </c>
      <c r="F38" s="7">
        <f>COUNTIF($F$3:$F$33,"V85")</f>
        <v>0</v>
      </c>
      <c r="G38" s="7">
        <f>COUNTIF($G$3:$G$33,"V85")</f>
        <v>0</v>
      </c>
      <c r="H38" s="7">
        <f>COUNTIF($H$3:$H$33,"V85")</f>
        <v>0</v>
      </c>
      <c r="I38" s="7">
        <f>COUNTIF($I$3:$I$33,"V85")</f>
        <v>0</v>
      </c>
      <c r="J38" s="7">
        <f>COUNTIF($J$3:$J$33,"V85")</f>
        <v>0</v>
      </c>
      <c r="K38" s="7">
        <f>COUNTIF($K$3:$K$33,"V85")</f>
        <v>0</v>
      </c>
      <c r="L38" s="7">
        <f>COUNTIF($L$3:$L$33,"V85")</f>
        <v>0</v>
      </c>
      <c r="M38" s="7">
        <f>COUNTIF($M$3:$M$33,"V85")</f>
        <v>0</v>
      </c>
    </row>
    <row r="39" spans="1:13" ht="14.1" customHeight="1" x14ac:dyDescent="0.25">
      <c r="A39" s="60" t="s">
        <v>388</v>
      </c>
      <c r="B39" s="60"/>
      <c r="C39" s="7">
        <f>COUNTIF($C$3:$C$33,"V75M")</f>
        <v>2</v>
      </c>
      <c r="D39" s="7">
        <f>COUNTIF($D$3:$D$33,"V75M")</f>
        <v>0</v>
      </c>
      <c r="E39" s="7">
        <f>COUNTIF($E$3:$E$33,"V75M")</f>
        <v>0</v>
      </c>
      <c r="F39" s="7">
        <f>COUNTIF($F$3:$F$33,"V75M")</f>
        <v>1</v>
      </c>
      <c r="G39" s="7">
        <f>COUNTIF($G$3:$G$33,"V75M")</f>
        <v>0</v>
      </c>
      <c r="H39" s="7">
        <f>COUNTIF($H$3:$H$33,"V75M")</f>
        <v>0</v>
      </c>
      <c r="I39" s="7">
        <f>COUNTIF($I$3:$I$33,"V75M")</f>
        <v>0</v>
      </c>
      <c r="J39" s="7">
        <f>COUNTIF($J$3:$J$33,"V75M")</f>
        <v>0</v>
      </c>
      <c r="K39" s="7">
        <f>COUNTIF($K$3:$K$33,"V75M")</f>
        <v>1</v>
      </c>
      <c r="L39" s="7">
        <f>COUNTIF($L$3:$L$33,"V75M")</f>
        <v>0</v>
      </c>
      <c r="M39" s="7">
        <f>COUNTIF($M$3:$M$33,"V75M")</f>
        <v>0</v>
      </c>
    </row>
    <row r="40" spans="1:13" ht="14.1" customHeight="1" x14ac:dyDescent="0.25">
      <c r="A40" s="60" t="s">
        <v>13</v>
      </c>
      <c r="B40" s="60"/>
      <c r="C40" s="7">
        <f>COUNTIF($C$3:$C$33,"V65")</f>
        <v>2</v>
      </c>
      <c r="D40" s="7">
        <f>COUNTIF($D$3:$D$33,"V65")</f>
        <v>0</v>
      </c>
      <c r="E40" s="7">
        <f>COUNTIF($E$3:$E$33,"V65")</f>
        <v>0</v>
      </c>
      <c r="F40" s="7">
        <f>COUNTIF($F$3:$F$33,"V65")</f>
        <v>3</v>
      </c>
      <c r="G40" s="7">
        <f>COUNTIF($G$3:$G$33,"V65")</f>
        <v>0</v>
      </c>
      <c r="H40" s="7">
        <f>COUNTIF($H$3:$H$33,"V65")</f>
        <v>0</v>
      </c>
      <c r="I40" s="7">
        <f>COUNTIF($I$3:$I$33,"V65")</f>
        <v>3</v>
      </c>
      <c r="J40" s="7">
        <f>COUNTIF($J$3:$J$33,"V65")</f>
        <v>2</v>
      </c>
      <c r="K40" s="7">
        <f>COUNTIF($K$3:$K$33,"V65")</f>
        <v>1</v>
      </c>
      <c r="L40" s="7">
        <f>COUNTIF($L$3:$L$33,"V65")</f>
        <v>0</v>
      </c>
      <c r="M40" s="7">
        <f>COUNTIF($M$3:$M$33,"V65")</f>
        <v>0</v>
      </c>
    </row>
    <row r="41" spans="1:13" ht="14.1" customHeight="1" x14ac:dyDescent="0.25">
      <c r="A41" s="60" t="s">
        <v>389</v>
      </c>
      <c r="B41" s="60"/>
      <c r="C41" s="7">
        <f>COUNTIF($C$3:$C$33,"V65L")</f>
        <v>0</v>
      </c>
      <c r="D41" s="7">
        <f>COUNTIF($D$3:$D$33,"V65L")</f>
        <v>0</v>
      </c>
      <c r="E41" s="7">
        <f>COUNTIF($E$3:$E$33,"V65L")</f>
        <v>0</v>
      </c>
      <c r="F41" s="7">
        <f>COUNTIF($F$3:$F$33,"V65L")</f>
        <v>0</v>
      </c>
      <c r="G41" s="7">
        <f>COUNTIF($G$3:$G$33,"V65L")</f>
        <v>0</v>
      </c>
      <c r="H41" s="7">
        <f>COUNTIF($H$3:$H$33,"V65L")</f>
        <v>0</v>
      </c>
      <c r="I41" s="7">
        <f>COUNTIF($I$3:$I$33,"V65L")</f>
        <v>0</v>
      </c>
      <c r="J41" s="7">
        <f>COUNTIF($J$3:$J$33,"V65L")</f>
        <v>0</v>
      </c>
      <c r="K41" s="7">
        <f>COUNTIF($K$3:$K$33,"V65L")</f>
        <v>0</v>
      </c>
      <c r="L41" s="7">
        <f>COUNTIF($L$3:$L$33,"V65L")</f>
        <v>0</v>
      </c>
      <c r="M41" s="7">
        <f>COUNTIF($M$3:$M$33,"V65L")</f>
        <v>0</v>
      </c>
    </row>
    <row r="42" spans="1:13" ht="14.1" customHeight="1" x14ac:dyDescent="0.25">
      <c r="A42" s="60" t="s">
        <v>390</v>
      </c>
      <c r="B42" s="60"/>
      <c r="C42" s="7">
        <f>COUNTIF($C$3:$C$33,"V64")</f>
        <v>0</v>
      </c>
      <c r="D42" s="7">
        <f>COUNTIF($D$3:$D$33,"V64")</f>
        <v>0</v>
      </c>
      <c r="E42" s="7">
        <f>COUNTIF($E$3:$E$33,"V64")</f>
        <v>0</v>
      </c>
      <c r="F42" s="7">
        <f>COUNTIF($F$3:$F$33,"V64")</f>
        <v>0</v>
      </c>
      <c r="G42" s="7">
        <f>COUNTIF($G$3:$G$33,"V64")</f>
        <v>0</v>
      </c>
      <c r="H42" s="7">
        <f>COUNTIF($H$3:$H$33,"V64")</f>
        <v>0</v>
      </c>
      <c r="I42" s="7">
        <f>COUNTIF($I$3:$I$33,"V64")</f>
        <v>0</v>
      </c>
      <c r="J42" s="7">
        <f>COUNTIF($J$3:$J$33,"V64")</f>
        <v>0</v>
      </c>
      <c r="K42" s="7">
        <f>COUNTIF($K$3:$K$33,"V64")</f>
        <v>0</v>
      </c>
      <c r="L42" s="7">
        <f>COUNTIF($L$3:$L$33,"V64")</f>
        <v>0</v>
      </c>
      <c r="M42" s="7">
        <f>COUNTIF($M$3:$M$33,"V64")</f>
        <v>0</v>
      </c>
    </row>
    <row r="43" spans="1:13" ht="14.1" customHeight="1" x14ac:dyDescent="0.25">
      <c r="A43" s="60" t="s">
        <v>391</v>
      </c>
      <c r="B43" s="60"/>
      <c r="C43" s="7">
        <f>COUNTIF($C$3:$C$33,"V86")</f>
        <v>1</v>
      </c>
      <c r="D43" s="7">
        <f>COUNTIF($D$3:$D$33,"V86")</f>
        <v>0</v>
      </c>
      <c r="E43" s="7">
        <f>COUNTIF($E$3:$E$33,"V86")</f>
        <v>0</v>
      </c>
      <c r="F43" s="7">
        <f>COUNTIF($F$3:$F$33,"V86")</f>
        <v>0</v>
      </c>
      <c r="G43" s="7">
        <f>COUNTIF($G$3:$G$33,"V86")</f>
        <v>0</v>
      </c>
      <c r="H43" s="7">
        <f>COUNTIF($H$3:$H$33,"V86")</f>
        <v>0</v>
      </c>
      <c r="I43" s="7">
        <f>COUNTIF($I$3:$I$33,"V86")</f>
        <v>0</v>
      </c>
      <c r="J43" s="7">
        <f>COUNTIF($J$3:$J$33,"V86")</f>
        <v>0</v>
      </c>
      <c r="K43" s="7">
        <f>COUNTIF($K$3:$K$33,"V86")</f>
        <v>0</v>
      </c>
      <c r="L43" s="7">
        <f>COUNTIF($L$3:$L$33,"V86")</f>
        <v>0</v>
      </c>
      <c r="M43" s="7">
        <f>COUNTIF($M$3:$M$33,"V86")</f>
        <v>0</v>
      </c>
    </row>
    <row r="44" spans="1:13" ht="14.1" customHeight="1" x14ac:dyDescent="0.25">
      <c r="A44" s="60" t="s">
        <v>392</v>
      </c>
      <c r="B44" s="60"/>
      <c r="C44" s="7">
        <f>COUNTIF($C$3:$C$33,"L")</f>
        <v>0</v>
      </c>
      <c r="D44" s="7">
        <f>COUNTIF($D$3:$D$33,"L")</f>
        <v>0</v>
      </c>
      <c r="E44" s="7">
        <f>COUNTIF($E$3:$E$33,"L")</f>
        <v>0</v>
      </c>
      <c r="F44" s="7">
        <f>COUNTIF($F$3:$F$33,"L")</f>
        <v>0</v>
      </c>
      <c r="G44" s="7">
        <f>COUNTIF($G$3:$G$33,"L")</f>
        <v>0</v>
      </c>
      <c r="H44" s="7">
        <f>COUNTIF($H$3:$H$33,"L")</f>
        <v>0</v>
      </c>
      <c r="I44" s="7">
        <f>COUNTIF($I$3:$I$33,"L")</f>
        <v>0</v>
      </c>
      <c r="J44" s="7">
        <f>COUNTIF($J$3:$J$33,"L")</f>
        <v>0</v>
      </c>
      <c r="K44" s="7">
        <f>COUNTIF($K$3:$K$33,"L")</f>
        <v>0</v>
      </c>
      <c r="L44" s="7">
        <f>COUNTIF($L$3:$L$33,"L")</f>
        <v>0</v>
      </c>
      <c r="M44" s="7">
        <f>COUNTIF($M$3:$M$33,"L")</f>
        <v>0</v>
      </c>
    </row>
    <row r="45" spans="1:13" ht="14.1" customHeight="1" x14ac:dyDescent="0.25">
      <c r="A45" s="60" t="s">
        <v>393</v>
      </c>
      <c r="B45" s="60"/>
      <c r="C45" s="7">
        <f>COUNTIF($C$3:$C$33,"SL")</f>
        <v>2</v>
      </c>
      <c r="D45" s="7">
        <f>COUNTIF($D$3:$D$33,"SL")</f>
        <v>0</v>
      </c>
      <c r="E45" s="7">
        <f>COUNTIF($E$3:$E$33,"SL")</f>
        <v>0</v>
      </c>
      <c r="F45" s="7">
        <f>COUNTIF($F$3:$F$33,"SL")</f>
        <v>1</v>
      </c>
      <c r="G45" s="7">
        <f>COUNTIF($G$3:$G$33,"SL")</f>
        <v>0</v>
      </c>
      <c r="H45" s="7">
        <f>COUNTIF($H$3:$H$33,"SL")</f>
        <v>0</v>
      </c>
      <c r="I45" s="7">
        <f>COUNTIF($I$3:$I$33,"SL")</f>
        <v>0</v>
      </c>
      <c r="J45" s="7">
        <f>COUNTIF($J$3:$J$33,"SL")</f>
        <v>1</v>
      </c>
      <c r="K45" s="7">
        <f>COUNTIF($K$3:$K$33,"SL")</f>
        <v>0</v>
      </c>
      <c r="L45" s="7">
        <f>COUNTIF($L$3:$L$33,"SL")</f>
        <v>0</v>
      </c>
      <c r="M45" s="7">
        <f>COUNTIF($M$3:$M$33,"SL")</f>
        <v>0</v>
      </c>
    </row>
    <row r="46" spans="1:13" ht="14.1" customHeight="1" x14ac:dyDescent="0.25">
      <c r="A46" s="60" t="s">
        <v>394</v>
      </c>
      <c r="B46" s="60"/>
      <c r="C46" s="7">
        <f>COUNTIF($C$3:$C$33,"FL")</f>
        <v>0</v>
      </c>
      <c r="D46" s="7">
        <f>COUNTIF($D$3:$D$33,"FL")</f>
        <v>0</v>
      </c>
      <c r="E46" s="7">
        <f>COUNTIF($E$3:$E$33,"FL")</f>
        <v>0</v>
      </c>
      <c r="F46" s="7">
        <f>COUNTIF($F$3:$F$33,"FL")</f>
        <v>0</v>
      </c>
      <c r="G46" s="7">
        <f>COUNTIF($G$3:$G$33,"FL")</f>
        <v>0</v>
      </c>
      <c r="H46" s="7">
        <f>COUNTIF($H$3:$H$33,"FL")</f>
        <v>0</v>
      </c>
      <c r="I46" s="7">
        <f>COUNTIF($I$3:$I$33,"FL")</f>
        <v>0</v>
      </c>
      <c r="J46" s="7">
        <f>COUNTIF($J$3:$J$33,"FL")</f>
        <v>0</v>
      </c>
      <c r="K46" s="7">
        <f>COUNTIF($K$3:$K$33,"FL")</f>
        <v>0</v>
      </c>
      <c r="L46" s="7">
        <f>COUNTIF($L$3:$L$33,"FL")</f>
        <v>0</v>
      </c>
      <c r="M46" s="7">
        <f>COUNTIF($M$3:$M$33,"FL")</f>
        <v>0</v>
      </c>
    </row>
    <row r="47" spans="1:13" ht="14.1" customHeight="1" x14ac:dyDescent="0.25">
      <c r="A47" s="60" t="s">
        <v>395</v>
      </c>
      <c r="B47" s="60"/>
      <c r="C47" s="7">
        <f>COUNTIF($C$3:$C$33,"X")</f>
        <v>0</v>
      </c>
      <c r="D47" s="7">
        <f>COUNTIF($D$3:$D$33,"X")</f>
        <v>0</v>
      </c>
      <c r="E47" s="7">
        <f>COUNTIF($E$3:$E$33,"X")</f>
        <v>0</v>
      </c>
      <c r="F47" s="7">
        <f>COUNTIF($F$3:$F$33,"X")</f>
        <v>0</v>
      </c>
      <c r="G47" s="7">
        <f>COUNTIF($G$3:$G$33,"X")</f>
        <v>0</v>
      </c>
      <c r="H47" s="7">
        <f>COUNTIF($H$3:$H$33,"X")</f>
        <v>0</v>
      </c>
      <c r="I47" s="7">
        <f>COUNTIF($I$3:$I$33,"X")</f>
        <v>0</v>
      </c>
      <c r="J47" s="7">
        <f>COUNTIF($J$3:$J$33,"X")</f>
        <v>0</v>
      </c>
      <c r="K47" s="7">
        <f>COUNTIF($K$3:$K$33,"X")</f>
        <v>0</v>
      </c>
      <c r="L47" s="7">
        <f>COUNTIF($L$3:$L$33,"X")</f>
        <v>2</v>
      </c>
      <c r="M47" s="7">
        <f>COUNTIF($M$3:$M$33,"X")</f>
        <v>0</v>
      </c>
    </row>
    <row r="48" spans="1:13" ht="15" customHeight="1" x14ac:dyDescent="0.25">
      <c r="A48" s="60"/>
    </row>
  </sheetData>
  <printOptions gridLines="1" gridLinesSet="0"/>
  <pageMargins left="0.78740157480314965" right="0.78740157480314965" top="0.98425196850393704" bottom="0.98425196850393704" header="0.51181102362204722" footer="0.51181102362204722"/>
  <pageSetup paperSize="9" scale="76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8"/>
  <sheetViews>
    <sheetView zoomScaleNormal="100" workbookViewId="0">
      <pane ySplit="2" topLeftCell="A3" activePane="bottomLeft" state="frozen"/>
      <selection activeCell="O34" sqref="O34"/>
      <selection pane="bottomLeft" activeCell="G33" sqref="G33"/>
    </sheetView>
  </sheetViews>
  <sheetFormatPr baseColWidth="10" defaultColWidth="8.5546875" defaultRowHeight="15" customHeight="1" x14ac:dyDescent="0.25"/>
  <cols>
    <col min="1" max="1" width="14.6640625" style="5" customWidth="1"/>
    <col min="2" max="2" width="8.6640625" style="15" customWidth="1"/>
    <col min="3" max="10" width="8.6640625" style="7" customWidth="1"/>
    <col min="11" max="11" width="9.6640625" style="7" customWidth="1"/>
    <col min="12" max="13" width="8.6640625" style="7" customWidth="1"/>
  </cols>
  <sheetData>
    <row r="1" spans="1:13" ht="15" customHeight="1" x14ac:dyDescent="0.25">
      <c r="A1" s="60" t="s">
        <v>422</v>
      </c>
      <c r="B1" s="62"/>
    </row>
    <row r="2" spans="1:13" s="2" customFormat="1" ht="15" customHeight="1" x14ac:dyDescent="0.25">
      <c r="A2" s="60"/>
      <c r="B2" s="62"/>
      <c r="C2" s="39" t="s">
        <v>0</v>
      </c>
      <c r="D2" s="39" t="s">
        <v>1</v>
      </c>
      <c r="E2" s="39" t="s">
        <v>2</v>
      </c>
      <c r="F2" s="39" t="s">
        <v>3</v>
      </c>
      <c r="G2" s="39" t="s">
        <v>4</v>
      </c>
      <c r="H2" s="39" t="s">
        <v>5</v>
      </c>
      <c r="I2" s="39" t="s">
        <v>6</v>
      </c>
      <c r="J2" s="39" t="s">
        <v>7</v>
      </c>
      <c r="K2" s="39" t="s">
        <v>8</v>
      </c>
      <c r="L2" s="39" t="s">
        <v>9</v>
      </c>
      <c r="M2" s="39" t="s">
        <v>10</v>
      </c>
    </row>
    <row r="3" spans="1:13" s="41" customFormat="1" ht="13.2" customHeight="1" thickBot="1" x14ac:dyDescent="0.3">
      <c r="A3" s="122" t="s">
        <v>18</v>
      </c>
      <c r="B3" s="123">
        <v>45689</v>
      </c>
      <c r="C3" s="102" t="str">
        <f>IF(Flytende!C33=0,"",Flytende!C33)</f>
        <v/>
      </c>
      <c r="D3" s="124" t="str">
        <f>IF(Flytende!D33=0,"",Flytende!D33)</f>
        <v/>
      </c>
      <c r="E3" s="124" t="str">
        <f>IF(Flytende!E33=0,"",Flytende!E33)</f>
        <v/>
      </c>
      <c r="F3" s="124" t="str">
        <f>IF(Flytende!F33=0,"",Flytende!F33)</f>
        <v/>
      </c>
      <c r="G3" s="124" t="str">
        <f>IF(Flytende!G33=0,"",Flytende!G33)</f>
        <v/>
      </c>
      <c r="H3" s="124" t="str">
        <f>IF(Flytende!H33=0,"",Flytende!H33)</f>
        <v/>
      </c>
      <c r="I3" s="124" t="str">
        <f>IF(Flytende!I33=0,"",Flytende!I33)</f>
        <v/>
      </c>
      <c r="J3" s="124" t="str">
        <f>IF(Flytende!J33=0,"",Flytende!J33)</f>
        <v/>
      </c>
      <c r="K3" s="124" t="str">
        <f>IF(Flytende!K33=0,"",Flytende!K33)</f>
        <v>V65</v>
      </c>
      <c r="L3" s="124" t="str">
        <f>IF(Flytende!L33=0,"",Flytende!L33)</f>
        <v/>
      </c>
      <c r="M3" s="124" t="str">
        <f>IF(Flytende!M33=0,"",Flytende!M33)</f>
        <v/>
      </c>
    </row>
    <row r="4" spans="1:13" s="41" customFormat="1" ht="13.2" customHeight="1" x14ac:dyDescent="0.25">
      <c r="A4" s="97" t="s">
        <v>20</v>
      </c>
      <c r="B4" s="120">
        <v>45690</v>
      </c>
      <c r="C4" s="121" t="str">
        <f>IF(Flytende!C34=0,"",Flytende!C34)</f>
        <v/>
      </c>
      <c r="D4" s="121" t="str">
        <f>IF(Flytende!D34=0,"",Flytende!D34)</f>
        <v/>
      </c>
      <c r="E4" s="121" t="str">
        <f>IF(Flytende!E34=0,"",Flytende!E34)</f>
        <v/>
      </c>
      <c r="F4" s="121" t="str">
        <f>IF(Flytende!F34=0,"",Flytende!F34)</f>
        <v/>
      </c>
      <c r="G4" s="121" t="str">
        <f>IF(Flytende!G34=0,"",Flytende!G34)</f>
        <v/>
      </c>
      <c r="H4" s="121" t="str">
        <f>IF(Flytende!H34=0,"",Flytende!H34)</f>
        <v/>
      </c>
      <c r="I4" s="121" t="str">
        <f>IF(Flytende!I34=0,"",Flytende!I34)</f>
        <v/>
      </c>
      <c r="J4" s="121" t="str">
        <f>IF(Flytende!J34=0,"",Flytende!J34)</f>
        <v/>
      </c>
      <c r="K4" s="121" t="str">
        <f>IF(Flytende!K34=0,"",Flytende!K34)</f>
        <v/>
      </c>
      <c r="L4" s="121" t="str">
        <f>IF(Flytende!L34=0,"",Flytende!L34)</f>
        <v/>
      </c>
      <c r="M4" s="121" t="str">
        <f>IF(Flytende!M34=0,"",Flytende!M34)</f>
        <v/>
      </c>
    </row>
    <row r="5" spans="1:13" s="41" customFormat="1" ht="13.2" customHeight="1" x14ac:dyDescent="0.25">
      <c r="A5" s="74" t="s">
        <v>22</v>
      </c>
      <c r="B5" s="87">
        <v>45691</v>
      </c>
      <c r="C5" s="19" t="str">
        <f>IF(Flytende!C35=0,"",Flytende!C35)</f>
        <v>V75M</v>
      </c>
      <c r="D5" s="19" t="str">
        <f>IF(Flytende!D35=0,"",Flytende!D35)</f>
        <v/>
      </c>
      <c r="E5" s="19" t="str">
        <f>IF(Flytende!E35=0,"",Flytende!E35)</f>
        <v/>
      </c>
      <c r="F5" s="19" t="str">
        <f>IF(Flytende!F35=0,"",Flytende!F35)</f>
        <v/>
      </c>
      <c r="G5" s="19" t="str">
        <f>IF(Flytende!G35=0,"",Flytende!G35)</f>
        <v/>
      </c>
      <c r="H5" s="19" t="str">
        <f>IF(Flytende!H35=0,"",Flytende!H35)</f>
        <v/>
      </c>
      <c r="I5" s="19" t="str">
        <f>IF(Flytende!I35=0,"",Flytende!I35)</f>
        <v/>
      </c>
      <c r="J5" s="19" t="str">
        <f>IF(Flytende!J35=0,"",Flytende!J35)</f>
        <v/>
      </c>
      <c r="K5" s="19" t="str">
        <f>IF(Flytende!K35=0,"",Flytende!K35)</f>
        <v/>
      </c>
      <c r="L5" s="19" t="str">
        <f>IF(Flytende!L35=0,"",Flytende!L35)</f>
        <v/>
      </c>
      <c r="M5" s="19" t="str">
        <f>IF(Flytende!M35=0,"",Flytende!M35)</f>
        <v/>
      </c>
    </row>
    <row r="6" spans="1:13" s="41" customFormat="1" ht="13.2" customHeight="1" x14ac:dyDescent="0.25">
      <c r="A6" s="82" t="s">
        <v>24</v>
      </c>
      <c r="B6" s="108">
        <v>45692</v>
      </c>
      <c r="C6" s="109" t="str">
        <f>IF(Flytende!C36=0,"",Flytende!C36)</f>
        <v>SL</v>
      </c>
      <c r="D6" s="109" t="str">
        <f>IF(Flytende!D36=0,"",Flytende!D36)</f>
        <v/>
      </c>
      <c r="E6" s="109" t="str">
        <f>IF(Flytende!E36=0,"",Flytende!E36)</f>
        <v/>
      </c>
      <c r="F6" s="110" t="str">
        <f>IF(Flytende!F36=0,"",Flytende!F36)</f>
        <v/>
      </c>
      <c r="G6" s="110" t="str">
        <f>IF(Flytende!G36=0,"",Flytende!G36)</f>
        <v/>
      </c>
      <c r="H6" s="110" t="str">
        <f>IF(Flytende!H36=0,"",Flytende!H36)</f>
        <v/>
      </c>
      <c r="I6" s="110" t="str">
        <f>IF(Flytende!I36=0,"",Flytende!I36)</f>
        <v/>
      </c>
      <c r="J6" s="110" t="str">
        <f>IF(Flytende!J36=0,"",Flytende!J36)</f>
        <v/>
      </c>
      <c r="K6" s="110" t="str">
        <f>IF(Flytende!K36=0,"",Flytende!K36)</f>
        <v/>
      </c>
      <c r="L6" s="110" t="str">
        <f>IF(Flytende!L36=0,"",Flytende!L36)</f>
        <v/>
      </c>
      <c r="M6" s="110" t="str">
        <f>IF(Flytende!M36=0,"",Flytende!M36)</f>
        <v/>
      </c>
    </row>
    <row r="7" spans="1:13" s="41" customFormat="1" ht="13.2" customHeight="1" x14ac:dyDescent="0.25">
      <c r="A7" s="74" t="s">
        <v>11</v>
      </c>
      <c r="B7" s="87">
        <v>45693</v>
      </c>
      <c r="C7" s="19" t="str">
        <f>IF(Flytende!C37=0,"",Flytende!C37)</f>
        <v/>
      </c>
      <c r="D7" s="19" t="str">
        <f>IF(Flytende!D37=0,"",Flytende!D37)</f>
        <v/>
      </c>
      <c r="E7" s="111" t="str">
        <f>IF(Flytende!E37=0,"",Flytende!E37)</f>
        <v/>
      </c>
      <c r="F7" s="112" t="str">
        <f>IF(Flytende!F37=0,"",Flytende!F37)</f>
        <v/>
      </c>
      <c r="G7" s="111" t="str">
        <f>IF(Flytende!G37=0,"",Flytende!G37)</f>
        <v/>
      </c>
      <c r="H7" s="111" t="str">
        <f>IF(Flytende!H37=0,"",Flytende!H37)</f>
        <v/>
      </c>
      <c r="I7" s="111" t="str">
        <f>IF(Flytende!I37=0,"",Flytende!I37)</f>
        <v/>
      </c>
      <c r="J7" s="112" t="str">
        <f>IF(Flytende!J37=0,"",Flytende!J37)</f>
        <v>V65</v>
      </c>
      <c r="K7" s="19" t="str">
        <f>IF(Flytende!K37=0,"",Flytende!K37)</f>
        <v/>
      </c>
      <c r="L7" s="111" t="str">
        <f>IF(Flytende!L37=0,"",Flytende!L37)</f>
        <v/>
      </c>
      <c r="M7" s="111" t="str">
        <f>IF(Flytende!M37=0,"",Flytende!M37)</f>
        <v/>
      </c>
    </row>
    <row r="8" spans="1:13" s="41" customFormat="1" ht="13.2" customHeight="1" x14ac:dyDescent="0.25">
      <c r="A8" s="74" t="s">
        <v>14</v>
      </c>
      <c r="B8" s="87">
        <v>45694</v>
      </c>
      <c r="C8" s="19" t="str">
        <f>IF(Flytende!C38=0,"",Flytende!C38)</f>
        <v/>
      </c>
      <c r="D8" s="19" t="str">
        <f>IF(Flytende!D38=0,"",Flytende!D38)</f>
        <v/>
      </c>
      <c r="E8" s="19" t="str">
        <f>IF(Flytende!E38=0,"",Flytende!E38)</f>
        <v/>
      </c>
      <c r="F8" s="19" t="str">
        <f>IF(Flytende!F38=0,"",Flytende!F38)</f>
        <v/>
      </c>
      <c r="G8" s="19" t="str">
        <f>IF(Flytende!G38=0,"",Flytende!G38)</f>
        <v/>
      </c>
      <c r="H8" s="19" t="str">
        <f>IF(Flytende!H38=0,"",Flytende!H38)</f>
        <v>V65</v>
      </c>
      <c r="I8" s="19" t="str">
        <f>IF(Flytende!I38=0,"",Flytende!I38)</f>
        <v/>
      </c>
      <c r="J8" s="19" t="str">
        <f>IF(Flytende!J38=0,"",Flytende!J38)</f>
        <v/>
      </c>
      <c r="K8" s="19" t="str">
        <f>IF(Flytende!K38=0,"",Flytende!K38)</f>
        <v/>
      </c>
      <c r="L8" s="19" t="str">
        <f>IF(Flytende!L38=0,"",Flytende!L38)</f>
        <v/>
      </c>
      <c r="M8" s="19" t="str">
        <f>IF(Flytende!M38=0,"",Flytende!M38)</f>
        <v/>
      </c>
    </row>
    <row r="9" spans="1:13" s="41" customFormat="1" ht="13.2" customHeight="1" x14ac:dyDescent="0.25">
      <c r="A9" s="74" t="s">
        <v>16</v>
      </c>
      <c r="B9" s="87">
        <v>45695</v>
      </c>
      <c r="C9" s="19" t="str">
        <f>IF(Flytende!C39=0,"",Flytende!C39)</f>
        <v>V75</v>
      </c>
      <c r="D9" s="19" t="str">
        <f>IF(Flytende!D39=0,"",Flytende!D39)</f>
        <v/>
      </c>
      <c r="E9" s="19" t="str">
        <f>IF(Flytende!E39=0,"",Flytende!E39)</f>
        <v/>
      </c>
      <c r="F9" s="19" t="str">
        <f>IF(Flytende!F39=0,"",Flytende!F39)</f>
        <v/>
      </c>
      <c r="G9" s="19" t="str">
        <f>IF(Flytende!G39=0,"",Flytende!G39)</f>
        <v/>
      </c>
      <c r="H9" s="19" t="str">
        <f>IF(Flytende!H39=0,"",Flytende!H39)</f>
        <v/>
      </c>
      <c r="I9" s="19" t="str">
        <f>IF(Flytende!I39=0,"",Flytende!I39)</f>
        <v/>
      </c>
      <c r="J9" s="19" t="str">
        <f>IF(Flytende!J39=0,"",Flytende!J39)</f>
        <v/>
      </c>
      <c r="K9" s="19" t="str">
        <f>IF(Flytende!K39=0,"",Flytende!K39)</f>
        <v/>
      </c>
      <c r="L9" s="19" t="str">
        <f>IF(Flytende!L39=0,"",Flytende!L39)</f>
        <v/>
      </c>
      <c r="M9" s="19" t="str">
        <f>IF(Flytende!M39=0,"",Flytende!M39)</f>
        <v/>
      </c>
    </row>
    <row r="10" spans="1:13" s="41" customFormat="1" ht="13.2" customHeight="1" thickBot="1" x14ac:dyDescent="0.3">
      <c r="A10" s="100" t="s">
        <v>18</v>
      </c>
      <c r="B10" s="123">
        <v>45696</v>
      </c>
      <c r="C10" s="124" t="str">
        <f>IF(Flytende!C40=0,"",Flytende!C40)</f>
        <v/>
      </c>
      <c r="D10" s="124" t="str">
        <f>IF(Flytende!D40=0,"",Flytende!D40)</f>
        <v/>
      </c>
      <c r="E10" s="124" t="str">
        <f>IF(Flytende!E40=0,"",Flytende!E40)</f>
        <v/>
      </c>
      <c r="F10" s="124" t="str">
        <f>IF(Flytende!F40=0,"",Flytende!F40)</f>
        <v/>
      </c>
      <c r="G10" s="124" t="str">
        <f>IF(Flytende!G40=0,"",Flytende!G40)</f>
        <v/>
      </c>
      <c r="H10" s="124" t="str">
        <f>IF(Flytende!H40=0,"",Flytende!H40)</f>
        <v/>
      </c>
      <c r="I10" s="124" t="str">
        <f>IF(Flytende!I40=0,"",Flytende!I40)</f>
        <v>V65</v>
      </c>
      <c r="J10" s="124" t="str">
        <f>IF(Flytende!J40=0,"",Flytende!J40)</f>
        <v/>
      </c>
      <c r="K10" s="124" t="str">
        <f>IF(Flytende!K40=0,"",Flytende!K40)</f>
        <v/>
      </c>
      <c r="L10" s="124" t="str">
        <f>IF(Flytende!L40=0,"",Flytende!L40)</f>
        <v/>
      </c>
      <c r="M10" s="124" t="str">
        <f>IF(Flytende!M40=0,"",Flytende!M40)</f>
        <v/>
      </c>
    </row>
    <row r="11" spans="1:13" s="41" customFormat="1" ht="13.2" customHeight="1" x14ac:dyDescent="0.25">
      <c r="A11" s="125" t="s">
        <v>20</v>
      </c>
      <c r="B11" s="126">
        <v>45697</v>
      </c>
      <c r="C11" s="127" t="str">
        <f>IF(Flytende!C41=0,"",Flytende!C41)</f>
        <v/>
      </c>
      <c r="D11" s="127" t="str">
        <f>IF(Flytende!D41=0,"",Flytende!D41)</f>
        <v/>
      </c>
      <c r="E11" s="127" t="str">
        <f>IF(Flytende!E41=0,"",Flytende!E41)</f>
        <v/>
      </c>
      <c r="F11" s="127" t="str">
        <f>IF(Flytende!F41=0,"",Flytende!F41)</f>
        <v/>
      </c>
      <c r="G11" s="127" t="str">
        <f>IF(Flytende!G41=0,"",Flytende!G41)</f>
        <v/>
      </c>
      <c r="H11" s="127" t="str">
        <f>IF(Flytende!H41=0,"",Flytende!H41)</f>
        <v/>
      </c>
      <c r="I11" s="127" t="str">
        <f>IF(Flytende!I41=0,"",Flytende!I41)</f>
        <v/>
      </c>
      <c r="J11" s="127" t="str">
        <f>IF(Flytende!J41=0,"",Flytende!J41)</f>
        <v/>
      </c>
      <c r="K11" s="127" t="str">
        <f>IF(Flytende!K41=0,"",Flytende!K41)</f>
        <v>V65</v>
      </c>
      <c r="L11" s="127" t="str">
        <f>IF(Flytende!L41=0,"",Flytende!L41)</f>
        <v/>
      </c>
      <c r="M11" s="127" t="str">
        <f>IF(Flytende!M41=0,"",Flytende!M41)</f>
        <v/>
      </c>
    </row>
    <row r="12" spans="1:13" s="41" customFormat="1" ht="13.2" customHeight="1" x14ac:dyDescent="0.25">
      <c r="A12" s="74" t="s">
        <v>22</v>
      </c>
      <c r="B12" s="87">
        <v>45698</v>
      </c>
      <c r="C12" s="111" t="str">
        <f>IF(Flytende!C42=0,"",Flytende!C42)</f>
        <v/>
      </c>
      <c r="D12" s="111" t="str">
        <f>IF(Flytende!D42=0,"",Flytende!D42)</f>
        <v/>
      </c>
      <c r="E12" s="111" t="str">
        <f>IF(Flytende!E42=0,"",Flytende!E42)</f>
        <v/>
      </c>
      <c r="F12" s="111" t="str">
        <f>IF(Flytende!F42=0,"",Flytende!F42)</f>
        <v>V75M</v>
      </c>
      <c r="G12" s="111" t="str">
        <f>IF(Flytende!G42=0,"",Flytende!G42)</f>
        <v/>
      </c>
      <c r="H12" s="111" t="str">
        <f>IF(Flytende!H42=0,"",Flytende!H42)</f>
        <v/>
      </c>
      <c r="I12" s="112" t="str">
        <f>IF(Flytende!I42=0,"",Flytende!I42)</f>
        <v/>
      </c>
      <c r="J12" s="19" t="str">
        <f>IF(Flytende!J42=0,"",Flytende!J42)</f>
        <v/>
      </c>
      <c r="K12" s="112" t="str">
        <f>IF(Flytende!K42=0,"",Flytende!K42)</f>
        <v/>
      </c>
      <c r="L12" s="111" t="str">
        <f>IF(Flytende!L42=0,"",Flytende!L42)</f>
        <v/>
      </c>
      <c r="M12" s="111" t="str">
        <f>IF(Flytende!M42=0,"",Flytende!M42)</f>
        <v/>
      </c>
    </row>
    <row r="13" spans="1:13" s="41" customFormat="1" ht="13.2" customHeight="1" x14ac:dyDescent="0.25">
      <c r="A13" s="82" t="s">
        <v>24</v>
      </c>
      <c r="B13" s="108">
        <v>45699</v>
      </c>
      <c r="C13" s="109" t="str">
        <f>IF(Flytende!C43=0,"",Flytende!C43)</f>
        <v/>
      </c>
      <c r="D13" s="109" t="str">
        <f>IF(Flytende!D43=0,"",Flytende!D43)</f>
        <v/>
      </c>
      <c r="E13" s="109" t="str">
        <f>IF(Flytende!E43=0,"",Flytende!E43)</f>
        <v/>
      </c>
      <c r="F13" s="109" t="str">
        <f>IF(Flytende!F43=0,"",Flytende!F43)</f>
        <v>SL</v>
      </c>
      <c r="G13" s="109" t="str">
        <f>IF(Flytende!G43=0,"",Flytende!G43)</f>
        <v/>
      </c>
      <c r="H13" s="109" t="str">
        <f>IF(Flytende!H43=0,"",Flytende!H43)</f>
        <v/>
      </c>
      <c r="I13" s="109" t="str">
        <f>IF(Flytende!I43=0,"",Flytende!I43)</f>
        <v/>
      </c>
      <c r="J13" s="109" t="str">
        <f>IF(Flytende!J43=0,"",Flytende!J43)</f>
        <v/>
      </c>
      <c r="K13" s="109" t="str">
        <f>IF(Flytende!K43=0,"",Flytende!K43)</f>
        <v/>
      </c>
      <c r="L13" s="109" t="str">
        <f>IF(Flytende!L43=0,"",Flytende!L43)</f>
        <v/>
      </c>
      <c r="M13" s="109" t="str">
        <f>IF(Flytende!M43=0,"",Flytende!M43)</f>
        <v/>
      </c>
    </row>
    <row r="14" spans="1:13" s="41" customFormat="1" ht="13.2" customHeight="1" x14ac:dyDescent="0.25">
      <c r="A14" s="93" t="s">
        <v>11</v>
      </c>
      <c r="B14" s="106">
        <v>45700</v>
      </c>
      <c r="C14" s="113" t="str">
        <f>IF(Flytende!C44=0,"",Flytende!C44)</f>
        <v/>
      </c>
      <c r="D14" s="113" t="str">
        <f>IF(Flytende!D44=0,"",Flytende!D44)</f>
        <v/>
      </c>
      <c r="E14" s="113" t="str">
        <f>IF(Flytende!E44=0,"",Flytende!E44)</f>
        <v/>
      </c>
      <c r="F14" s="107" t="str">
        <f>IF(Flytende!F44=0,"",Flytende!F44)</f>
        <v/>
      </c>
      <c r="G14" s="107" t="str">
        <f>IF(Flytende!G44=0,"",Flytende!G44)</f>
        <v/>
      </c>
      <c r="H14" s="113" t="str">
        <f>IF(Flytende!H44=0,"",Flytende!H44)</f>
        <v/>
      </c>
      <c r="I14" s="107" t="str">
        <f>IF(Flytende!I44=0,"",Flytende!I44)</f>
        <v/>
      </c>
      <c r="J14" s="113" t="str">
        <f>IF(Flytende!J44=0,"",Flytende!J44)</f>
        <v/>
      </c>
      <c r="K14" s="107" t="str">
        <f>IF(Flytende!K44=0,"",Flytende!K44)</f>
        <v/>
      </c>
      <c r="L14" s="107" t="str">
        <f>IF(Flytende!L44=0,"",Flytende!L44)</f>
        <v/>
      </c>
      <c r="M14" s="107" t="str">
        <f>IF(Flytende!M44=0,"",Flytende!M44)</f>
        <v/>
      </c>
    </row>
    <row r="15" spans="1:13" s="41" customFormat="1" ht="13.2" customHeight="1" x14ac:dyDescent="0.25">
      <c r="A15" s="74" t="s">
        <v>14</v>
      </c>
      <c r="B15" s="87">
        <v>45701</v>
      </c>
      <c r="C15" s="19" t="str">
        <f>IF(Flytende!C45=0,"",Flytende!C45)</f>
        <v/>
      </c>
      <c r="D15" s="19" t="str">
        <f>IF(Flytende!D45=0,"",Flytende!D45)</f>
        <v/>
      </c>
      <c r="E15" s="19" t="str">
        <f>IF(Flytende!E45=0,"",Flytende!E45)</f>
        <v/>
      </c>
      <c r="F15" s="19" t="str">
        <f>IF(Flytende!F45=0,"",Flytende!F45)</f>
        <v/>
      </c>
      <c r="G15" s="19" t="str">
        <f>IF(Flytende!G45=0,"",Flytende!G45)</f>
        <v/>
      </c>
      <c r="H15" s="19" t="str">
        <f>IF(Flytende!H45=0,"",Flytende!H45)</f>
        <v/>
      </c>
      <c r="I15" s="19" t="str">
        <f>IF(Flytende!I45=0,"",Flytende!I45)</f>
        <v/>
      </c>
      <c r="J15" s="19" t="str">
        <f>IF(Flytende!J45=0,"",Flytende!J45)</f>
        <v>V65</v>
      </c>
      <c r="K15" s="19" t="str">
        <f>IF(Flytende!K45=0,"",Flytende!K45)</f>
        <v/>
      </c>
      <c r="L15" s="19" t="str">
        <f>IF(Flytende!L45=0,"",Flytende!L45)</f>
        <v/>
      </c>
      <c r="M15" s="19" t="str">
        <f>IF(Flytende!M45=0,"",Flytende!M45)</f>
        <v/>
      </c>
    </row>
    <row r="16" spans="1:13" s="41" customFormat="1" ht="13.2" customHeight="1" x14ac:dyDescent="0.25">
      <c r="A16" s="74" t="s">
        <v>16</v>
      </c>
      <c r="B16" s="87">
        <v>45702</v>
      </c>
      <c r="C16" s="19" t="str">
        <f>IF(Flytende!C46=0,"",Flytende!C46)</f>
        <v/>
      </c>
      <c r="D16" s="19" t="str">
        <f>IF(Flytende!D46=0,"",Flytende!D46)</f>
        <v/>
      </c>
      <c r="E16" s="19" t="str">
        <f>IF(Flytende!E46=0,"",Flytende!E46)</f>
        <v/>
      </c>
      <c r="F16" s="19" t="str">
        <f>IF(Flytende!F46=0,"",Flytende!F46)</f>
        <v/>
      </c>
      <c r="G16" s="19" t="str">
        <f>IF(Flytende!G46=0,"",Flytende!G46)</f>
        <v/>
      </c>
      <c r="H16" s="19" t="str">
        <f>IF(Flytende!H46=0,"",Flytende!H46)</f>
        <v>V75</v>
      </c>
      <c r="I16" s="19" t="str">
        <f>IF(Flytende!I46=0,"",Flytende!I46)</f>
        <v/>
      </c>
      <c r="J16" s="19" t="str">
        <f>IF(Flytende!J46=0,"",Flytende!J46)</f>
        <v/>
      </c>
      <c r="K16" s="19" t="str">
        <f>IF(Flytende!K46=0,"",Flytende!K46)</f>
        <v/>
      </c>
      <c r="L16" s="19" t="str">
        <f>IF(Flytende!L46=0,"",Flytende!L46)</f>
        <v/>
      </c>
      <c r="M16" s="19" t="str">
        <f>IF(Flytende!M46=0,"",Flytende!M46)</f>
        <v/>
      </c>
    </row>
    <row r="17" spans="1:18" s="41" customFormat="1" ht="13.2" customHeight="1" thickBot="1" x14ac:dyDescent="0.3">
      <c r="A17" s="100" t="s">
        <v>18</v>
      </c>
      <c r="B17" s="123">
        <v>45703</v>
      </c>
      <c r="C17" s="124" t="str">
        <f>IF(Flytende!C47=0,"",Flytende!C47)</f>
        <v>V65</v>
      </c>
      <c r="D17" s="124" t="str">
        <f>IF(Flytende!D47=0,"",Flytende!D47)</f>
        <v/>
      </c>
      <c r="E17" s="124" t="str">
        <f>IF(Flytende!E47=0,"",Flytende!E47)</f>
        <v/>
      </c>
      <c r="F17" s="124" t="str">
        <f>IF(Flytende!F47=0,"",Flytende!F47)</f>
        <v/>
      </c>
      <c r="G17" s="124" t="str">
        <f>IF(Flytende!G47=0,"",Flytende!G47)</f>
        <v/>
      </c>
      <c r="H17" s="124" t="str">
        <f>IF(Flytende!H47=0,"",Flytende!H47)</f>
        <v/>
      </c>
      <c r="I17" s="124" t="str">
        <f>IF(Flytende!I47=0,"",Flytende!I47)</f>
        <v/>
      </c>
      <c r="J17" s="124" t="str">
        <f>IF(Flytende!J47=0,"",Flytende!J47)</f>
        <v/>
      </c>
      <c r="K17" s="124" t="str">
        <f>IF(Flytende!K47=0,"",Flytende!K47)</f>
        <v/>
      </c>
      <c r="L17" s="128" t="str">
        <f>IF(Flytende!L47=0,"",Flytende!L47)</f>
        <v>SL</v>
      </c>
      <c r="M17" s="124" t="str">
        <f>IF(Flytende!M47=0,"",Flytende!M47)</f>
        <v/>
      </c>
    </row>
    <row r="18" spans="1:18" s="41" customFormat="1" ht="13.2" customHeight="1" x14ac:dyDescent="0.25">
      <c r="A18" s="125" t="s">
        <v>20</v>
      </c>
      <c r="B18" s="126">
        <v>45704</v>
      </c>
      <c r="C18" s="127" t="str">
        <f>IF(Flytende!C48=0,"",Flytende!C48)</f>
        <v/>
      </c>
      <c r="D18" s="127" t="str">
        <f>IF(Flytende!D48=0,"",Flytende!D48)</f>
        <v/>
      </c>
      <c r="E18" s="127" t="str">
        <f>IF(Flytende!E48=0,"",Flytende!E48)</f>
        <v/>
      </c>
      <c r="F18" s="127" t="str">
        <f>IF(Flytende!F48=0,"",Flytende!F48)</f>
        <v>SL</v>
      </c>
      <c r="G18" s="127" t="str">
        <f>IF(Flytende!G48=0,"",Flytende!G48)</f>
        <v/>
      </c>
      <c r="H18" s="127" t="str">
        <f>IF(Flytende!H48=0,"",Flytende!H48)</f>
        <v/>
      </c>
      <c r="I18" s="127" t="str">
        <f>IF(Flytende!I48=0,"",Flytende!I48)</f>
        <v/>
      </c>
      <c r="J18" s="127" t="str">
        <f>IF(Flytende!J48=0,"",Flytende!J48)</f>
        <v/>
      </c>
      <c r="K18" s="127" t="str">
        <f>IF(Flytende!K48=0,"",Flytende!K48)</f>
        <v>V65</v>
      </c>
      <c r="L18" s="127" t="str">
        <f>IF(Flytende!L48=0,"",Flytende!L48)</f>
        <v/>
      </c>
      <c r="M18" s="127" t="str">
        <f>IF(Flytende!M48=0,"",Flytende!M48)</f>
        <v/>
      </c>
    </row>
    <row r="19" spans="1:18" s="41" customFormat="1" ht="13.2" customHeight="1" x14ac:dyDescent="0.25">
      <c r="A19" s="74" t="s">
        <v>22</v>
      </c>
      <c r="B19" s="87">
        <v>45705</v>
      </c>
      <c r="C19" s="111" t="str">
        <f>IF(Flytende!C49=0,"",Flytende!C49)</f>
        <v/>
      </c>
      <c r="D19" s="112" t="str">
        <f>IF(Flytende!D49=0,"",Flytende!D49)</f>
        <v/>
      </c>
      <c r="E19" s="111" t="str">
        <f>IF(Flytende!E49=0,"",Flytende!E49)</f>
        <v/>
      </c>
      <c r="F19" s="111" t="str">
        <f>IF(Flytende!F49=0,"",Flytende!F49)</f>
        <v/>
      </c>
      <c r="G19" s="111" t="str">
        <f>IF(Flytende!G49=0,"",Flytende!G49)</f>
        <v/>
      </c>
      <c r="H19" s="111" t="str">
        <f>IF(Flytende!H49=0,"",Flytende!H49)</f>
        <v/>
      </c>
      <c r="I19" s="19" t="str">
        <f>IF(Flytende!I49=0,"",Flytende!I49)</f>
        <v>V75M</v>
      </c>
      <c r="J19" s="111" t="str">
        <f>IF(Flytende!J49=0,"",Flytende!J49)</f>
        <v/>
      </c>
      <c r="K19" s="111" t="str">
        <f>IF(Flytende!K49=0,"",Flytende!K49)</f>
        <v/>
      </c>
      <c r="L19" s="111" t="str">
        <f>IF(Flytende!L49=0,"",Flytende!L49)</f>
        <v/>
      </c>
      <c r="M19" s="111" t="str">
        <f>IF(Flytende!M49=0,"",Flytende!M49)</f>
        <v/>
      </c>
    </row>
    <row r="20" spans="1:18" s="41" customFormat="1" ht="13.2" customHeight="1" x14ac:dyDescent="0.25">
      <c r="A20" s="82" t="s">
        <v>24</v>
      </c>
      <c r="B20" s="108">
        <v>45706</v>
      </c>
      <c r="C20" s="109" t="str">
        <f>IF(Flytende!C50=0,"",Flytende!C50)</f>
        <v>V86</v>
      </c>
      <c r="D20" s="109" t="str">
        <f>IF(Flytende!D50=0,"",Flytende!D50)</f>
        <v/>
      </c>
      <c r="E20" s="109" t="str">
        <f>IF(Flytende!E50=0,"",Flytende!E50)</f>
        <v/>
      </c>
      <c r="F20" s="109" t="str">
        <f>IF(Flytende!F50=0,"",Flytende!F50)</f>
        <v/>
      </c>
      <c r="G20" s="109" t="str">
        <f>IF(Flytende!G50=0,"",Flytende!G50)</f>
        <v/>
      </c>
      <c r="H20" s="109" t="str">
        <f>IF(Flytende!H50=0,"",Flytende!H50)</f>
        <v/>
      </c>
      <c r="I20" s="109" t="str">
        <f>IF(Flytende!I50=0,"",Flytende!I50)</f>
        <v/>
      </c>
      <c r="J20" s="109" t="str">
        <f>IF(Flytende!J50=0,"",Flytende!J50)</f>
        <v/>
      </c>
      <c r="K20" s="109" t="str">
        <f>IF(Flytende!K50=0,"",Flytende!K50)</f>
        <v/>
      </c>
      <c r="L20" s="109" t="str">
        <f>IF(Flytende!L50=0,"",Flytende!L50)</f>
        <v/>
      </c>
      <c r="M20" s="109" t="str">
        <f>IF(Flytende!M50=0,"",Flytende!M50)</f>
        <v/>
      </c>
    </row>
    <row r="21" spans="1:18" s="41" customFormat="1" ht="13.2" customHeight="1" x14ac:dyDescent="0.25">
      <c r="A21" s="78" t="s">
        <v>11</v>
      </c>
      <c r="B21" s="106">
        <v>45707</v>
      </c>
      <c r="C21" s="113" t="str">
        <f>IF(Flytende!C51=0,"",Flytende!C51)</f>
        <v/>
      </c>
      <c r="D21" s="107" t="str">
        <f>IF(Flytende!D51=0,"",Flytende!D51)</f>
        <v/>
      </c>
      <c r="E21" s="113" t="str">
        <f>IF(Flytende!E51=0,"",Flytende!E51)</f>
        <v/>
      </c>
      <c r="F21" s="107" t="str">
        <f>IF(Flytende!F51=0,"",Flytende!F51)</f>
        <v/>
      </c>
      <c r="G21" s="107" t="str">
        <f>IF(Flytende!G51=0,"",Flytende!G51)</f>
        <v/>
      </c>
      <c r="H21" s="107" t="str">
        <f>IF(Flytende!H51=0,"",Flytende!H51)</f>
        <v/>
      </c>
      <c r="I21" s="107" t="str">
        <f>IF(Flytende!I51=0,"",Flytende!I51)</f>
        <v/>
      </c>
      <c r="J21" s="107" t="str">
        <f>IF(Flytende!J51=0,"",Flytende!J51)</f>
        <v/>
      </c>
      <c r="K21" s="107" t="str">
        <f>IF(Flytende!K51=0,"",Flytende!K51)</f>
        <v/>
      </c>
      <c r="L21" s="107" t="str">
        <f>IF(Flytende!L51=0,"",Flytende!L51)</f>
        <v/>
      </c>
      <c r="M21" s="107" t="str">
        <f>IF(Flytende!M51=0,"",Flytende!M51)</f>
        <v/>
      </c>
    </row>
    <row r="22" spans="1:18" s="41" customFormat="1" ht="13.2" customHeight="1" x14ac:dyDescent="0.25">
      <c r="A22" s="93" t="s">
        <v>14</v>
      </c>
      <c r="B22" s="106">
        <v>45708</v>
      </c>
      <c r="C22" s="113" t="str">
        <f>IF(Flytende!C52=0,"",Flytende!C52)</f>
        <v/>
      </c>
      <c r="D22" s="113" t="str">
        <f>IF(Flytende!D52=0,"",Flytende!D52)</f>
        <v/>
      </c>
      <c r="E22" s="113" t="str">
        <f>IF(Flytende!E52=0,"",Flytende!E52)</f>
        <v/>
      </c>
      <c r="F22" s="113" t="str">
        <f>IF(Flytende!F52=0,"",Flytende!F52)</f>
        <v/>
      </c>
      <c r="G22" s="113" t="str">
        <f>IF(Flytende!G52=0,"",Flytende!G52)</f>
        <v/>
      </c>
      <c r="H22" s="113" t="str">
        <f>IF(Flytende!H52=0,"",Flytende!H52)</f>
        <v/>
      </c>
      <c r="I22" s="113" t="str">
        <f>IF(Flytende!I52=0,"",Flytende!I52)</f>
        <v/>
      </c>
      <c r="J22" s="113" t="str">
        <f>IF(Flytende!J52=0,"",Flytende!J52)</f>
        <v/>
      </c>
      <c r="K22" s="113" t="str">
        <f>IF(Flytende!K52=0,"",Flytende!K52)</f>
        <v/>
      </c>
      <c r="L22" s="113" t="str">
        <f>IF(Flytende!L52=0,"",Flytende!L52)</f>
        <v/>
      </c>
      <c r="M22" s="113" t="str">
        <f>IF(Flytende!M52=0,"",Flytende!M52)</f>
        <v/>
      </c>
    </row>
    <row r="23" spans="1:18" s="41" customFormat="1" ht="13.2" customHeight="1" x14ac:dyDescent="0.25">
      <c r="A23" s="74" t="s">
        <v>16</v>
      </c>
      <c r="B23" s="87">
        <v>45709</v>
      </c>
      <c r="C23" s="19" t="str">
        <f>IF(Flytende!C53=0,"",Flytende!C53)</f>
        <v/>
      </c>
      <c r="D23" s="19" t="str">
        <f>IF(Flytende!D53=0,"",Flytende!D53)</f>
        <v/>
      </c>
      <c r="E23" s="19" t="str">
        <f>IF(Flytende!E53=0,"",Flytende!E53)</f>
        <v/>
      </c>
      <c r="F23" s="19" t="str">
        <f>IF(Flytende!F53=0,"",Flytende!F53)</f>
        <v/>
      </c>
      <c r="G23" s="19" t="str">
        <f>IF(Flytende!G53=0,"",Flytende!G53)</f>
        <v/>
      </c>
      <c r="H23" s="19" t="str">
        <f>IF(Flytende!H53=0,"",Flytende!H53)</f>
        <v/>
      </c>
      <c r="I23" s="19" t="str">
        <f>IF(Flytende!I53=0,"",Flytende!I53)</f>
        <v/>
      </c>
      <c r="J23" s="19" t="str">
        <f>IF(Flytende!J53=0,"",Flytende!J53)</f>
        <v>V75</v>
      </c>
      <c r="K23" s="19" t="str">
        <f>IF(Flytende!K53=0,"",Flytende!K53)</f>
        <v/>
      </c>
      <c r="L23" s="19" t="str">
        <f>IF(Flytende!L53=0,"",Flytende!L53)</f>
        <v/>
      </c>
      <c r="M23" s="19" t="str">
        <f>IF(Flytende!M53=0,"",Flytende!M53)</f>
        <v/>
      </c>
    </row>
    <row r="24" spans="1:18" s="41" customFormat="1" ht="13.2" customHeight="1" thickBot="1" x14ac:dyDescent="0.3">
      <c r="A24" s="100" t="s">
        <v>18</v>
      </c>
      <c r="B24" s="123">
        <v>45710</v>
      </c>
      <c r="C24" s="124" t="str">
        <f>IF(Flytende!C54=0,"",Flytende!C54)</f>
        <v/>
      </c>
      <c r="D24" s="124" t="str">
        <f>IF(Flytende!D54=0,"",Flytende!D54)</f>
        <v/>
      </c>
      <c r="E24" s="124" t="str">
        <f>IF(Flytende!E54=0,"",Flytende!E54)</f>
        <v/>
      </c>
      <c r="F24" s="124" t="str">
        <f>IF(Flytende!F54=0,"",Flytende!F54)</f>
        <v>V65</v>
      </c>
      <c r="G24" s="124" t="str">
        <f>IF(Flytende!G54=0,"",Flytende!G54)</f>
        <v/>
      </c>
      <c r="H24" s="124" t="str">
        <f>IF(Flytende!H54=0,"",Flytende!H54)</f>
        <v/>
      </c>
      <c r="I24" s="124" t="str">
        <f>IF(Flytende!I54=0,"",Flytende!I54)</f>
        <v/>
      </c>
      <c r="J24" s="124" t="str">
        <f>IF(Flytende!J54=0,"",Flytende!J54)</f>
        <v/>
      </c>
      <c r="K24" s="124" t="str">
        <f>IF(Flytende!K54=0,"",Flytende!K54)</f>
        <v/>
      </c>
      <c r="L24" s="124" t="str">
        <f>IF(Flytende!L54=0,"",Flytende!L54)</f>
        <v/>
      </c>
      <c r="M24" s="124" t="str">
        <f>IF(Flytende!M54=0,"",Flytende!M54)</f>
        <v/>
      </c>
      <c r="R24" s="41" t="s">
        <v>42</v>
      </c>
    </row>
    <row r="25" spans="1:18" s="41" customFormat="1" ht="13.2" customHeight="1" x14ac:dyDescent="0.25">
      <c r="A25" s="129" t="s">
        <v>20</v>
      </c>
      <c r="B25" s="126">
        <v>45711</v>
      </c>
      <c r="C25" s="127" t="str">
        <f>IF(Flytende!C55=0,"",Flytende!C55)</f>
        <v/>
      </c>
      <c r="D25" s="127" t="str">
        <f>IF(Flytende!D55=0,"",Flytende!D55)</f>
        <v/>
      </c>
      <c r="E25" s="127" t="str">
        <f>IF(Flytende!E55=0,"",Flytende!E55)</f>
        <v/>
      </c>
      <c r="F25" s="127" t="str">
        <f>IF(Flytende!F55=0,"",Flytende!F55)</f>
        <v/>
      </c>
      <c r="G25" s="127" t="str">
        <f>IF(Flytende!G55=0,"",Flytende!G55)</f>
        <v/>
      </c>
      <c r="H25" s="127" t="str">
        <f>IF(Flytende!H55=0,"",Flytende!H55)</f>
        <v>V65</v>
      </c>
      <c r="I25" s="127" t="str">
        <f>IF(Flytende!I55=0,"",Flytende!I55)</f>
        <v/>
      </c>
      <c r="J25" s="127" t="str">
        <f>IF(Flytende!J55=0,"",Flytende!J55)</f>
        <v/>
      </c>
      <c r="K25" s="127" t="str">
        <f>IF(Flytende!K55=0,"",Flytende!K55)</f>
        <v>FL</v>
      </c>
      <c r="L25" s="127" t="str">
        <f>IF(Flytende!L55=0,"",Flytende!L55)</f>
        <v/>
      </c>
      <c r="M25" s="127" t="str">
        <f>IF(Flytende!M55=0,"",Flytende!M55)</f>
        <v/>
      </c>
    </row>
    <row r="26" spans="1:18" s="41" customFormat="1" ht="13.2" customHeight="1" x14ac:dyDescent="0.25">
      <c r="A26" s="74" t="s">
        <v>22</v>
      </c>
      <c r="B26" s="87">
        <v>45712</v>
      </c>
      <c r="C26" s="19" t="str">
        <f>IF(Flytende!C56=0,"",Flytende!C56)</f>
        <v>V75M</v>
      </c>
      <c r="D26" s="19" t="str">
        <f>IF(Flytende!D56=0,"",Flytende!D56)</f>
        <v/>
      </c>
      <c r="E26" s="19" t="str">
        <f>IF(Flytende!E56=0,"",Flytende!E56)</f>
        <v/>
      </c>
      <c r="F26" s="19" t="str">
        <f>IF(Flytende!F56=0,"",Flytende!F56)</f>
        <v/>
      </c>
      <c r="G26" s="19" t="str">
        <f>IF(Flytende!G56=0,"",Flytende!G56)</f>
        <v/>
      </c>
      <c r="H26" s="19" t="str">
        <f>IF(Flytende!H56=0,"",Flytende!H56)</f>
        <v/>
      </c>
      <c r="I26" s="19" t="str">
        <f>IF(Flytende!I56=0,"",Flytende!I56)</f>
        <v/>
      </c>
      <c r="J26" s="19" t="str">
        <f>IF(Flytende!J56=0,"",Flytende!J56)</f>
        <v/>
      </c>
      <c r="K26" s="19" t="str">
        <f>IF(Flytende!K56=0,"",Flytende!K56)</f>
        <v/>
      </c>
      <c r="L26" s="19" t="str">
        <f>IF(Flytende!L56=0,"",Flytende!L56)</f>
        <v/>
      </c>
      <c r="M26" s="19" t="str">
        <f>IF(Flytende!M56=0,"",Flytende!M56)</f>
        <v/>
      </c>
    </row>
    <row r="27" spans="1:18" s="41" customFormat="1" ht="13.2" customHeight="1" x14ac:dyDescent="0.25">
      <c r="A27" s="114" t="s">
        <v>24</v>
      </c>
      <c r="B27" s="115">
        <v>45713</v>
      </c>
      <c r="C27" s="116" t="str">
        <f>IF(Flytende!C57=0,"",Flytende!C57)</f>
        <v/>
      </c>
      <c r="D27" s="116" t="str">
        <f>IF(Flytende!D57=0,"",Flytende!D57)</f>
        <v/>
      </c>
      <c r="E27" s="116" t="str">
        <f>IF(Flytende!E57=0,"",Flytende!E57)</f>
        <v/>
      </c>
      <c r="F27" s="116" t="str">
        <f>IF(Flytende!F57=0,"",Flytende!F57)</f>
        <v/>
      </c>
      <c r="G27" s="116" t="str">
        <f>IF(Flytende!G57=0,"",Flytende!G57)</f>
        <v/>
      </c>
      <c r="H27" s="116" t="str">
        <f>IF(Flytende!H57=0,"",Flytende!H57)</f>
        <v/>
      </c>
      <c r="I27" s="116" t="str">
        <f>IF(Flytende!I57=0,"",Flytende!I57)</f>
        <v/>
      </c>
      <c r="J27" s="116" t="str">
        <f>IF(Flytende!J57=0,"",Flytende!J57)</f>
        <v/>
      </c>
      <c r="K27" s="116" t="str">
        <f>IF(Flytende!K57=0,"",Flytende!K57)</f>
        <v/>
      </c>
      <c r="L27" s="116" t="str">
        <f>IF(Flytende!L57=0,"",Flytende!L57)</f>
        <v/>
      </c>
      <c r="M27" s="116" t="str">
        <f>IF(Flytende!M57=0,"",Flytende!M57)</f>
        <v/>
      </c>
    </row>
    <row r="28" spans="1:18" s="41" customFormat="1" ht="13.2" customHeight="1" x14ac:dyDescent="0.25">
      <c r="A28" s="78" t="s">
        <v>11</v>
      </c>
      <c r="B28" s="106">
        <v>45714</v>
      </c>
      <c r="C28" s="113" t="str">
        <f>IF(Flytende!C58=0,"",Flytende!C58)</f>
        <v/>
      </c>
      <c r="D28" s="117" t="str">
        <f>IF(Flytende!D58=0,"",Flytende!D58)</f>
        <v/>
      </c>
      <c r="E28" s="107" t="str">
        <f>IF(Flytende!E58=0,"",Flytende!E58)</f>
        <v/>
      </c>
      <c r="F28" s="107" t="str">
        <f>IF(Flytende!F58=0,"",Flytende!F58)</f>
        <v/>
      </c>
      <c r="G28" s="107" t="str">
        <f>IF(Flytende!G58=0,"",Flytende!G58)</f>
        <v/>
      </c>
      <c r="H28" s="107" t="str">
        <f>IF(Flytende!H58=0,"",Flytende!H58)</f>
        <v/>
      </c>
      <c r="I28" s="113" t="str">
        <f>IF(Flytende!I58=0,"",Flytende!I58)</f>
        <v/>
      </c>
      <c r="J28" s="107" t="str">
        <f>IF(Flytende!J58=0,"",Flytende!J58)</f>
        <v/>
      </c>
      <c r="K28" s="113" t="str">
        <f>IF(Flytende!K58=0,"",Flytende!K58)</f>
        <v/>
      </c>
      <c r="L28" s="107" t="str">
        <f>IF(Flytende!L58=0,"",Flytende!L58)</f>
        <v/>
      </c>
      <c r="M28" s="107" t="str">
        <f>IF(Flytende!M58=0,"",Flytende!M58)</f>
        <v/>
      </c>
    </row>
    <row r="29" spans="1:18" s="41" customFormat="1" ht="13.2" customHeight="1" x14ac:dyDescent="0.25">
      <c r="A29" s="74" t="s">
        <v>14</v>
      </c>
      <c r="B29" s="87">
        <v>45715</v>
      </c>
      <c r="C29" s="19" t="str">
        <f>IF(Flytende!C59=0,"",Flytende!C59)</f>
        <v/>
      </c>
      <c r="D29" s="118" t="str">
        <f>IF(Flytende!D59=0,"",Flytende!D59)</f>
        <v/>
      </c>
      <c r="E29" s="111" t="str">
        <f>IF(Flytende!E59=0,"",Flytende!E59)</f>
        <v/>
      </c>
      <c r="F29" s="111" t="str">
        <f>IF(Flytende!F59=0,"",Flytende!F59)</f>
        <v/>
      </c>
      <c r="G29" s="111" t="str">
        <f>IF(Flytende!G59=0,"",Flytende!G59)</f>
        <v/>
      </c>
      <c r="H29" s="111" t="str">
        <f>IF(Flytende!H59=0,"",Flytende!H59)</f>
        <v/>
      </c>
      <c r="I29" s="19" t="str">
        <f>IF(Flytende!I59=0,"",Flytende!I59)</f>
        <v>V65</v>
      </c>
      <c r="J29" s="111" t="str">
        <f>IF(Flytende!J59=0,"",Flytende!J59)</f>
        <v/>
      </c>
      <c r="K29" s="19" t="str">
        <f>IF(Flytende!K59=0,"",Flytende!K59)</f>
        <v/>
      </c>
      <c r="L29" s="111" t="str">
        <f>IF(Flytende!L59=0,"",Flytende!L59)</f>
        <v/>
      </c>
      <c r="M29" s="111" t="str">
        <f>IF(Flytende!M59=0,"",Flytende!M59)</f>
        <v/>
      </c>
    </row>
    <row r="30" spans="1:18" s="41" customFormat="1" ht="13.2" customHeight="1" x14ac:dyDescent="0.25">
      <c r="A30" s="74" t="s">
        <v>16</v>
      </c>
      <c r="B30" s="87">
        <v>45716</v>
      </c>
      <c r="C30" s="19" t="str">
        <f>IF(Flytende!C60=0,"",Flytende!C60)</f>
        <v>V75</v>
      </c>
      <c r="D30" s="119" t="str">
        <f>IF(Flytende!D60=0,"",Flytende!D60)</f>
        <v/>
      </c>
      <c r="E30" s="111" t="str">
        <f>IF(Flytende!E60=0,"",Flytende!E60)</f>
        <v/>
      </c>
      <c r="F30" s="111" t="str">
        <f>IF(Flytende!F60=0,"",Flytende!F60)</f>
        <v/>
      </c>
      <c r="G30" s="112" t="str">
        <f>IF(Flytende!G60=0,"",Flytende!G60)</f>
        <v/>
      </c>
      <c r="H30" s="111" t="str">
        <f>IF(Flytende!H60=0,"",Flytende!H60)</f>
        <v/>
      </c>
      <c r="I30" s="19" t="str">
        <f>IF(Flytende!I60=0,"",Flytende!I60)</f>
        <v/>
      </c>
      <c r="J30" s="111" t="str">
        <f>IF(Flytende!J60=0,"",Flytende!J60)</f>
        <v/>
      </c>
      <c r="K30" s="19" t="str">
        <f>IF(Flytende!K60=0,"",Flytende!K60)</f>
        <v/>
      </c>
      <c r="L30" s="111" t="str">
        <f>IF(Flytende!L60=0,"",Flytende!L60)</f>
        <v>X</v>
      </c>
      <c r="M30" s="111" t="str">
        <f>IF(Flytende!M60=0,"",Flytende!M60)</f>
        <v/>
      </c>
    </row>
    <row r="31" spans="1:18" s="41" customFormat="1" ht="13.2" customHeight="1" x14ac:dyDescent="0.25">
      <c r="A31" s="57"/>
      <c r="B31" s="5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8" s="8" customFormat="1" ht="12.75" customHeight="1" x14ac:dyDescent="0.25">
      <c r="A32" s="60"/>
      <c r="B32" s="6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12.75" customHeight="1" x14ac:dyDescent="0.25">
      <c r="A33" s="60"/>
      <c r="B33" s="62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spans="1:13" ht="14.1" customHeight="1" x14ac:dyDescent="0.25">
      <c r="A34" s="60"/>
      <c r="B34" s="60"/>
    </row>
    <row r="35" spans="1:13" ht="14.1" customHeight="1" x14ac:dyDescent="0.25">
      <c r="A35" s="60"/>
      <c r="B35" s="60"/>
    </row>
    <row r="36" spans="1:13" ht="14.1" customHeight="1" x14ac:dyDescent="0.25">
      <c r="A36" s="60" t="s">
        <v>384</v>
      </c>
      <c r="B36" s="62"/>
      <c r="C36" s="23">
        <f t="shared" ref="C36:M36" si="0">SUM(C37:C47)</f>
        <v>7</v>
      </c>
      <c r="D36" s="23">
        <f t="shared" si="0"/>
        <v>0</v>
      </c>
      <c r="E36" s="23">
        <f t="shared" si="0"/>
        <v>0</v>
      </c>
      <c r="F36" s="23">
        <f t="shared" si="0"/>
        <v>4</v>
      </c>
      <c r="G36" s="23">
        <f t="shared" si="0"/>
        <v>0</v>
      </c>
      <c r="H36" s="23">
        <f t="shared" si="0"/>
        <v>3</v>
      </c>
      <c r="I36" s="23">
        <f t="shared" si="0"/>
        <v>3</v>
      </c>
      <c r="J36" s="23">
        <f t="shared" si="0"/>
        <v>3</v>
      </c>
      <c r="K36" s="23">
        <f t="shared" si="0"/>
        <v>4</v>
      </c>
      <c r="L36" s="23">
        <f t="shared" si="0"/>
        <v>2</v>
      </c>
      <c r="M36" s="23">
        <f t="shared" si="0"/>
        <v>0</v>
      </c>
    </row>
    <row r="37" spans="1:13" ht="14.1" customHeight="1" x14ac:dyDescent="0.25">
      <c r="A37" s="60" t="s">
        <v>387</v>
      </c>
      <c r="B37" s="60"/>
      <c r="C37" s="7">
        <f>COUNTIF($C$3:$C$33,"V75")</f>
        <v>2</v>
      </c>
      <c r="D37" s="7">
        <f>COUNTIF($D$3:$D$33,"V75")</f>
        <v>0</v>
      </c>
      <c r="E37" s="7">
        <f>COUNTIF($E$3:$E$33,"V75")</f>
        <v>0</v>
      </c>
      <c r="F37" s="7">
        <f>COUNTIF($F$3:$F$33,"V75")</f>
        <v>0</v>
      </c>
      <c r="G37" s="7">
        <f>COUNTIF($G$3:$G$33,"V75")</f>
        <v>0</v>
      </c>
      <c r="H37" s="7">
        <f>COUNTIF($H$3:$H$33,"V75")</f>
        <v>1</v>
      </c>
      <c r="I37" s="7">
        <f>COUNTIF($I$3:$I$33,"V75")</f>
        <v>0</v>
      </c>
      <c r="J37" s="7">
        <f>COUNTIF($J$3:$J$33,"V75")</f>
        <v>1</v>
      </c>
      <c r="K37" s="7">
        <f>COUNTIF($K$3:$K$33,"V75")</f>
        <v>0</v>
      </c>
      <c r="L37" s="7">
        <f>COUNTIF($L$3:$L$33,"V75")</f>
        <v>0</v>
      </c>
      <c r="M37" s="7">
        <f>COUNTIF($M$3:$M$33,"V75")</f>
        <v>0</v>
      </c>
    </row>
    <row r="38" spans="1:13" ht="14.1" customHeight="1" x14ac:dyDescent="0.25">
      <c r="A38" s="60" t="s">
        <v>434</v>
      </c>
      <c r="B38" s="60"/>
      <c r="C38" s="7">
        <f>COUNTIF($C$3:$C$33,"V85")</f>
        <v>0</v>
      </c>
      <c r="D38" s="7">
        <f>COUNTIF($D$3:$D$33,"V85")</f>
        <v>0</v>
      </c>
      <c r="E38" s="7">
        <f>COUNTIF($E$3:$E$33,"V85")</f>
        <v>0</v>
      </c>
      <c r="F38" s="7">
        <f>COUNTIF($F$3:$F$33,"V85")</f>
        <v>0</v>
      </c>
      <c r="G38" s="7">
        <f>COUNTIF($G$3:$G$33,"V85")</f>
        <v>0</v>
      </c>
      <c r="H38" s="7">
        <f>COUNTIF($H$3:$H$33,"V85")</f>
        <v>0</v>
      </c>
      <c r="I38" s="7">
        <f>COUNTIF($I$3:$I$33,"V85")</f>
        <v>0</v>
      </c>
      <c r="J38" s="7">
        <f>COUNTIF($J$3:$J$33,"V85")</f>
        <v>0</v>
      </c>
      <c r="K38" s="7">
        <f>COUNTIF($K$3:$K$33,"V85")</f>
        <v>0</v>
      </c>
      <c r="L38" s="7">
        <f>COUNTIF($L$3:$L$33,"V85")</f>
        <v>0</v>
      </c>
      <c r="M38" s="7">
        <f>COUNTIF($M$3:$M$33,"V85")</f>
        <v>0</v>
      </c>
    </row>
    <row r="39" spans="1:13" ht="14.1" customHeight="1" x14ac:dyDescent="0.25">
      <c r="A39" s="60" t="s">
        <v>388</v>
      </c>
      <c r="B39" s="60"/>
      <c r="C39" s="7">
        <f>COUNTIF($C$3:$C$33,"V75M")</f>
        <v>2</v>
      </c>
      <c r="D39" s="7">
        <f>COUNTIF($D$3:$D$33,"V75M")</f>
        <v>0</v>
      </c>
      <c r="E39" s="7">
        <f>COUNTIF($E$3:$E$33,"V75M")</f>
        <v>0</v>
      </c>
      <c r="F39" s="7">
        <f>COUNTIF($F$3:$F$33,"V75M")</f>
        <v>1</v>
      </c>
      <c r="G39" s="7">
        <f>COUNTIF($G$3:$G$33,"V75M")</f>
        <v>0</v>
      </c>
      <c r="H39" s="7">
        <f>COUNTIF($H$3:$H$33,"V75M")</f>
        <v>0</v>
      </c>
      <c r="I39" s="7">
        <f>COUNTIF($I$3:$I$33,"V75M")</f>
        <v>1</v>
      </c>
      <c r="J39" s="7">
        <f>COUNTIF($J$3:$J$33,"V75M")</f>
        <v>0</v>
      </c>
      <c r="K39" s="7">
        <f>COUNTIF($K$3:$K$33,"V75M")</f>
        <v>0</v>
      </c>
      <c r="L39" s="7">
        <f>COUNTIF($L$3:$L$33,"V75M")</f>
        <v>0</v>
      </c>
      <c r="M39" s="7">
        <f>COUNTIF($M$3:$M$33,"V75M")</f>
        <v>0</v>
      </c>
    </row>
    <row r="40" spans="1:13" ht="14.1" customHeight="1" x14ac:dyDescent="0.25">
      <c r="A40" s="60" t="s">
        <v>13</v>
      </c>
      <c r="B40" s="60"/>
      <c r="C40" s="7">
        <f>COUNTIF($C$3:$C$33,"V65")</f>
        <v>1</v>
      </c>
      <c r="D40" s="7">
        <f>COUNTIF($D$3:$D$33,"V65")</f>
        <v>0</v>
      </c>
      <c r="E40" s="7">
        <f>COUNTIF($E$3:$E$33,"V65")</f>
        <v>0</v>
      </c>
      <c r="F40" s="7">
        <f>COUNTIF($F$3:$F$33,"V65")</f>
        <v>1</v>
      </c>
      <c r="G40" s="7">
        <f>COUNTIF($G$3:$G$33,"V65")</f>
        <v>0</v>
      </c>
      <c r="H40" s="7">
        <f>COUNTIF($H$3:$H$33,"V65")</f>
        <v>2</v>
      </c>
      <c r="I40" s="7">
        <f>COUNTIF($I$3:$I$33,"V65")</f>
        <v>2</v>
      </c>
      <c r="J40" s="7">
        <f>COUNTIF($J$3:$J$33,"V65")</f>
        <v>2</v>
      </c>
      <c r="K40" s="7">
        <f>COUNTIF($K$3:$K$33,"V65")</f>
        <v>3</v>
      </c>
      <c r="L40" s="7">
        <f>COUNTIF($L$3:$L$33,"V65")</f>
        <v>0</v>
      </c>
      <c r="M40" s="7">
        <f>COUNTIF($M$3:$M$33,"V65")</f>
        <v>0</v>
      </c>
    </row>
    <row r="41" spans="1:13" ht="14.1" customHeight="1" x14ac:dyDescent="0.25">
      <c r="A41" s="60" t="s">
        <v>389</v>
      </c>
      <c r="B41" s="60"/>
      <c r="C41" s="7">
        <f>COUNTIF($C$3:$C$33,"V65L")</f>
        <v>0</v>
      </c>
      <c r="D41" s="7">
        <f>COUNTIF($D$3:$D$33,"V65L")</f>
        <v>0</v>
      </c>
      <c r="E41" s="7">
        <f>COUNTIF($E$3:$E$33,"V65L")</f>
        <v>0</v>
      </c>
      <c r="F41" s="7">
        <f>COUNTIF($F$3:$F$33,"V65L")</f>
        <v>0</v>
      </c>
      <c r="G41" s="7">
        <f>COUNTIF($G$3:$G$33,"V65L")</f>
        <v>0</v>
      </c>
      <c r="H41" s="7">
        <f>COUNTIF($H$3:$H$33,"V65L")</f>
        <v>0</v>
      </c>
      <c r="I41" s="7">
        <f>COUNTIF($I$3:$I$33,"V65L")</f>
        <v>0</v>
      </c>
      <c r="J41" s="7">
        <f>COUNTIF($J$3:$J$33,"V65L")</f>
        <v>0</v>
      </c>
      <c r="K41" s="7">
        <f>COUNTIF($K$3:$K$33,"V65L")</f>
        <v>0</v>
      </c>
      <c r="L41" s="7">
        <f>COUNTIF($L$3:$L$33,"V65L")</f>
        <v>0</v>
      </c>
      <c r="M41" s="7">
        <f>COUNTIF($M$3:$M$33,"V65L")</f>
        <v>0</v>
      </c>
    </row>
    <row r="42" spans="1:13" ht="14.1" customHeight="1" x14ac:dyDescent="0.25">
      <c r="A42" s="60" t="s">
        <v>390</v>
      </c>
      <c r="B42" s="60"/>
      <c r="C42" s="7">
        <f>COUNTIF($C$3:$C$33,"V64")</f>
        <v>0</v>
      </c>
      <c r="D42" s="7">
        <f>COUNTIF($D$3:$D$33,"V64")</f>
        <v>0</v>
      </c>
      <c r="E42" s="7">
        <f>COUNTIF($E$3:$E$33,"V64")</f>
        <v>0</v>
      </c>
      <c r="F42" s="7">
        <f>COUNTIF($F$3:$F$33,"V64")</f>
        <v>0</v>
      </c>
      <c r="G42" s="7">
        <f>COUNTIF($G$3:$G$33,"V64")</f>
        <v>0</v>
      </c>
      <c r="H42" s="7">
        <f>COUNTIF($H$3:$H$33,"V64")</f>
        <v>0</v>
      </c>
      <c r="I42" s="7">
        <f>COUNTIF($I$3:$I$33,"V64")</f>
        <v>0</v>
      </c>
      <c r="J42" s="7">
        <f>COUNTIF($J$3:$J$33,"V64")</f>
        <v>0</v>
      </c>
      <c r="K42" s="7">
        <f>COUNTIF($K$3:$K$33,"V64")</f>
        <v>0</v>
      </c>
      <c r="L42" s="7">
        <f>COUNTIF($L$3:$L$33,"V64")</f>
        <v>0</v>
      </c>
      <c r="M42" s="7">
        <f>COUNTIF($M$3:$M$33,"V64")</f>
        <v>0</v>
      </c>
    </row>
    <row r="43" spans="1:13" ht="14.1" customHeight="1" x14ac:dyDescent="0.25">
      <c r="A43" s="60" t="s">
        <v>391</v>
      </c>
      <c r="B43" s="60"/>
      <c r="C43" s="7">
        <f>COUNTIF($C$3:$C$33,"V86")</f>
        <v>1</v>
      </c>
      <c r="D43" s="7">
        <f>COUNTIF($D$3:$D$33,"V86")</f>
        <v>0</v>
      </c>
      <c r="E43" s="7">
        <f>COUNTIF($E$3:$E$33,"V86")</f>
        <v>0</v>
      </c>
      <c r="F43" s="7">
        <f>COUNTIF($F$3:$F$33,"V86")</f>
        <v>0</v>
      </c>
      <c r="G43" s="7">
        <f>COUNTIF($G$3:$G$33,"V86")</f>
        <v>0</v>
      </c>
      <c r="H43" s="7">
        <f>COUNTIF($H$3:$H$33,"V86")</f>
        <v>0</v>
      </c>
      <c r="I43" s="7">
        <f>COUNTIF($I$3:$I$33,"V86")</f>
        <v>0</v>
      </c>
      <c r="J43" s="7">
        <f>COUNTIF($J$3:$J$33,"V86")</f>
        <v>0</v>
      </c>
      <c r="K43" s="7">
        <f>COUNTIF($K$3:$K$33,"V86")</f>
        <v>0</v>
      </c>
      <c r="L43" s="7">
        <f>COUNTIF($L$3:$L$33,"V86")</f>
        <v>0</v>
      </c>
      <c r="M43" s="7">
        <f>COUNTIF($M$3:$M$33,"V86")</f>
        <v>0</v>
      </c>
    </row>
    <row r="44" spans="1:13" ht="14.1" customHeight="1" x14ac:dyDescent="0.25">
      <c r="A44" s="60" t="s">
        <v>392</v>
      </c>
      <c r="B44" s="60"/>
      <c r="C44" s="7">
        <f>COUNTIF($C$3:$C$33,"L")</f>
        <v>0</v>
      </c>
      <c r="D44" s="7">
        <f>COUNTIF($D$3:$D$33,"L")</f>
        <v>0</v>
      </c>
      <c r="E44" s="7">
        <f>COUNTIF($E$3:$E$33,"L")</f>
        <v>0</v>
      </c>
      <c r="F44" s="7">
        <f>COUNTIF($F$3:$F$33,"L")</f>
        <v>0</v>
      </c>
      <c r="G44" s="7">
        <f>COUNTIF($G$3:$G$33,"L")</f>
        <v>0</v>
      </c>
      <c r="H44" s="7">
        <f>COUNTIF($H$3:$H$33,"L")</f>
        <v>0</v>
      </c>
      <c r="I44" s="7">
        <f>COUNTIF($I$3:$I$33,"L")</f>
        <v>0</v>
      </c>
      <c r="J44" s="7">
        <f>COUNTIF($J$3:$J$33,"L")</f>
        <v>0</v>
      </c>
      <c r="K44" s="7">
        <f>COUNTIF($K$3:$K$33,"L")</f>
        <v>0</v>
      </c>
      <c r="L44" s="7">
        <f>COUNTIF($L$3:$L$33,"L")</f>
        <v>0</v>
      </c>
      <c r="M44" s="7">
        <f>COUNTIF($M$3:$M$33,"L")</f>
        <v>0</v>
      </c>
    </row>
    <row r="45" spans="1:13" ht="14.1" customHeight="1" x14ac:dyDescent="0.25">
      <c r="A45" s="60" t="s">
        <v>393</v>
      </c>
      <c r="B45" s="60"/>
      <c r="C45" s="7">
        <f>COUNTIF($C$3:$C$33,"SL")</f>
        <v>1</v>
      </c>
      <c r="D45" s="7">
        <f>COUNTIF($D$3:$D$33,"SL")</f>
        <v>0</v>
      </c>
      <c r="E45" s="7">
        <f>COUNTIF($E$3:$E$33,"SL")</f>
        <v>0</v>
      </c>
      <c r="F45" s="7">
        <f>COUNTIF($F$3:$F$33,"SL")</f>
        <v>2</v>
      </c>
      <c r="G45" s="7">
        <f>COUNTIF($G$3:$G$33,"SL")</f>
        <v>0</v>
      </c>
      <c r="H45" s="7">
        <f>COUNTIF($H$3:$H$33,"SL")</f>
        <v>0</v>
      </c>
      <c r="I45" s="7">
        <f>COUNTIF($I$3:$I$33,"SL")</f>
        <v>0</v>
      </c>
      <c r="J45" s="7">
        <f>COUNTIF($J$3:$J$33,"SL")</f>
        <v>0</v>
      </c>
      <c r="K45" s="7">
        <f>COUNTIF($K$3:$K$33,"SL")</f>
        <v>0</v>
      </c>
      <c r="L45" s="7">
        <f>COUNTIF($L$3:$L$33,"SL")</f>
        <v>1</v>
      </c>
      <c r="M45" s="7">
        <f>COUNTIF($M$3:$M$33,"SL")</f>
        <v>0</v>
      </c>
    </row>
    <row r="46" spans="1:13" ht="14.1" customHeight="1" x14ac:dyDescent="0.25">
      <c r="A46" s="60" t="s">
        <v>394</v>
      </c>
      <c r="B46" s="60"/>
      <c r="C46" s="7">
        <f>COUNTIF($C$3:$C$33,"FL")</f>
        <v>0</v>
      </c>
      <c r="D46" s="7">
        <f>COUNTIF($D$3:$D$33,"FL")</f>
        <v>0</v>
      </c>
      <c r="E46" s="7">
        <f>COUNTIF($E$3:$E$33,"FL")</f>
        <v>0</v>
      </c>
      <c r="F46" s="7">
        <f>COUNTIF($F$3:$F$33,"FL")</f>
        <v>0</v>
      </c>
      <c r="G46" s="7">
        <f>COUNTIF($G$3:$G$33,"FL")</f>
        <v>0</v>
      </c>
      <c r="H46" s="7">
        <f>COUNTIF($H$3:$H$33,"FL")</f>
        <v>0</v>
      </c>
      <c r="I46" s="7">
        <f>COUNTIF($I$3:$I$33,"FL")</f>
        <v>0</v>
      </c>
      <c r="J46" s="7">
        <f>COUNTIF($J$3:$J$33,"FL")</f>
        <v>0</v>
      </c>
      <c r="K46" s="7">
        <f>COUNTIF($K$3:$K$33,"FL")</f>
        <v>1</v>
      </c>
      <c r="L46" s="7">
        <f>COUNTIF($L$3:$L$33,"FL")</f>
        <v>0</v>
      </c>
      <c r="M46" s="7">
        <f>COUNTIF($M$3:$M$33,"FL")</f>
        <v>0</v>
      </c>
    </row>
    <row r="47" spans="1:13" ht="14.1" customHeight="1" x14ac:dyDescent="0.25">
      <c r="A47" s="60" t="s">
        <v>395</v>
      </c>
      <c r="B47" s="60"/>
      <c r="C47" s="7">
        <f>COUNTIF($C$3:$C$33,"X")</f>
        <v>0</v>
      </c>
      <c r="D47" s="7">
        <f>COUNTIF($D$3:$D$33,"X")</f>
        <v>0</v>
      </c>
      <c r="E47" s="7">
        <f>COUNTIF($E$3:$E$33,"X")</f>
        <v>0</v>
      </c>
      <c r="F47" s="7">
        <f>COUNTIF($F$3:$F$33,"X")</f>
        <v>0</v>
      </c>
      <c r="G47" s="7">
        <f>COUNTIF($G$3:$G$33,"X")</f>
        <v>0</v>
      </c>
      <c r="H47" s="7">
        <f>COUNTIF($H$3:$H$33,"X")</f>
        <v>0</v>
      </c>
      <c r="I47" s="7">
        <f>COUNTIF($I$3:$I$33,"X")</f>
        <v>0</v>
      </c>
      <c r="J47" s="7">
        <f>COUNTIF($J$3:$J$33,"X")</f>
        <v>0</v>
      </c>
      <c r="K47" s="7">
        <f>COUNTIF($K$3:$K$33,"X")</f>
        <v>0</v>
      </c>
      <c r="L47" s="7">
        <f>COUNTIF($L$3:$L$33,"X")</f>
        <v>1</v>
      </c>
      <c r="M47" s="7">
        <f>COUNTIF($M$3:$M$33,"X")</f>
        <v>0</v>
      </c>
    </row>
    <row r="48" spans="1:13" s="1" customFormat="1" ht="15" customHeight="1" x14ac:dyDescent="0.25">
      <c r="A48" s="60"/>
      <c r="B48" s="62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</sheetData>
  <printOptions gridLines="1" gridLinesSet="0"/>
  <pageMargins left="0.78740157499999996" right="0.78740157499999996" top="0.984251969" bottom="0.984251969" header="0.5" footer="0.5"/>
  <pageSetup paperSize="9" scale="66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9"/>
  <sheetViews>
    <sheetView zoomScaleNormal="100" workbookViewId="0">
      <pane ySplit="2" topLeftCell="A3" activePane="bottomLeft" state="frozen"/>
      <selection activeCell="O34" sqref="O34"/>
      <selection pane="bottomLeft" activeCell="D25" sqref="D25"/>
    </sheetView>
  </sheetViews>
  <sheetFormatPr baseColWidth="10" defaultColWidth="8.5546875" defaultRowHeight="15" customHeight="1" x14ac:dyDescent="0.25"/>
  <cols>
    <col min="1" max="1" width="14.6640625" style="5" customWidth="1"/>
    <col min="2" max="2" width="8.6640625" style="15" customWidth="1"/>
    <col min="3" max="10" width="8.6640625" style="7" customWidth="1"/>
    <col min="11" max="11" width="10" style="7" customWidth="1"/>
    <col min="12" max="13" width="8.6640625" style="7" customWidth="1"/>
  </cols>
  <sheetData>
    <row r="1" spans="1:13" ht="15" customHeight="1" x14ac:dyDescent="0.25">
      <c r="A1" s="60" t="s">
        <v>423</v>
      </c>
      <c r="B1" s="62"/>
    </row>
    <row r="2" spans="1:13" s="2" customFormat="1" ht="15" customHeight="1" x14ac:dyDescent="0.25">
      <c r="A2" s="60"/>
      <c r="B2" s="62"/>
      <c r="C2" s="39" t="s">
        <v>0</v>
      </c>
      <c r="D2" s="39" t="s">
        <v>1</v>
      </c>
      <c r="E2" s="39" t="s">
        <v>2</v>
      </c>
      <c r="F2" s="39" t="s">
        <v>3</v>
      </c>
      <c r="G2" s="39" t="s">
        <v>4</v>
      </c>
      <c r="H2" s="39" t="s">
        <v>5</v>
      </c>
      <c r="I2" s="39" t="s">
        <v>6</v>
      </c>
      <c r="J2" s="39" t="s">
        <v>7</v>
      </c>
      <c r="K2" s="39" t="s">
        <v>8</v>
      </c>
      <c r="L2" s="39" t="s">
        <v>9</v>
      </c>
      <c r="M2" s="39" t="s">
        <v>10</v>
      </c>
    </row>
    <row r="3" spans="1:13" s="2" customFormat="1" ht="15" customHeight="1" thickBot="1" x14ac:dyDescent="0.3">
      <c r="A3" s="149" t="s">
        <v>18</v>
      </c>
      <c r="B3" s="123">
        <v>45717</v>
      </c>
      <c r="C3" s="124" t="str">
        <f>IF(Flytende!C61=0,"",Flytende!C61)</f>
        <v/>
      </c>
      <c r="D3" s="124" t="str">
        <f>IF(Flytende!D61=0,"",Flytende!D61)</f>
        <v/>
      </c>
      <c r="E3" s="171" t="str">
        <f>IF(Flytende!E61=0,"",Flytende!E61)</f>
        <v/>
      </c>
      <c r="F3" s="124" t="str">
        <f>IF(Flytende!F61=0,"",Flytende!F61)</f>
        <v/>
      </c>
      <c r="G3" s="124" t="str">
        <f>IF(Flytende!G61=0,"",Flytende!G61)</f>
        <v/>
      </c>
      <c r="H3" s="124" t="str">
        <f>IF(Flytende!H61=0,"",Flytende!H61)</f>
        <v/>
      </c>
      <c r="I3" s="124" t="str">
        <f>IF(Flytende!I61=0,"",Flytende!I61)</f>
        <v/>
      </c>
      <c r="J3" s="124" t="str">
        <f>IF(Flytende!J61=0,"",Flytende!J61)</f>
        <v/>
      </c>
      <c r="K3" s="124" t="str">
        <f>IF(Flytende!K61=0,"",Flytende!K61)</f>
        <v>V65</v>
      </c>
      <c r="L3" s="124" t="str">
        <f>IF(Flytende!L61=0,"",Flytende!L61)</f>
        <v/>
      </c>
      <c r="M3" s="124" t="str">
        <f>IF(Flytende!M61=0,"",Flytende!M61)</f>
        <v/>
      </c>
    </row>
    <row r="4" spans="1:13" s="2" customFormat="1" ht="15" customHeight="1" x14ac:dyDescent="0.25">
      <c r="A4" s="129" t="s">
        <v>20</v>
      </c>
      <c r="B4" s="126">
        <v>45718</v>
      </c>
      <c r="C4" s="127" t="str">
        <f>IF(Flytende!C62=0,"",Flytende!C62)</f>
        <v/>
      </c>
      <c r="D4" s="127" t="str">
        <f>IF(Flytende!D62=0,"",Flytende!D62)</f>
        <v/>
      </c>
      <c r="E4" s="170" t="str">
        <f>IF(Flytende!E62=0,"",Flytende!E62)</f>
        <v/>
      </c>
      <c r="F4" s="127" t="str">
        <f>IF(Flytende!F62=0,"",Flytende!F62)</f>
        <v/>
      </c>
      <c r="G4" s="127" t="str">
        <f>IF(Flytende!G62=0,"",Flytende!G62)</f>
        <v/>
      </c>
      <c r="H4" s="127" t="str">
        <f>IF(Flytende!H62=0,"",Flytende!H62)</f>
        <v/>
      </c>
      <c r="I4" s="127" t="str">
        <f>IF(Flytende!I62=0,"",Flytende!I62)</f>
        <v/>
      </c>
      <c r="J4" s="127" t="str">
        <f>IF(Flytende!J62=0,"",Flytende!J62)</f>
        <v>V65</v>
      </c>
      <c r="K4" s="127" t="str">
        <f>IF(Flytende!K62=0,"",Flytende!K62)</f>
        <v/>
      </c>
      <c r="L4" s="127" t="str">
        <f>IF(Flytende!L62=0,"",Flytende!L62)</f>
        <v/>
      </c>
      <c r="M4" s="127" t="str">
        <f>IF(Flytende!M62=0,"",Flytende!M62)</f>
        <v/>
      </c>
    </row>
    <row r="5" spans="1:13" s="41" customFormat="1" ht="13.2" customHeight="1" x14ac:dyDescent="0.25">
      <c r="A5" s="74" t="s">
        <v>22</v>
      </c>
      <c r="B5" s="87">
        <v>45719</v>
      </c>
      <c r="C5" s="19" t="str">
        <f>IF(Flytende!C63=0,"",Flytende!C63)</f>
        <v/>
      </c>
      <c r="D5" s="19" t="str">
        <f>IF(Flytende!D63=0,"",Flytende!D63)</f>
        <v/>
      </c>
      <c r="E5" s="19" t="str">
        <f>IF(Flytende!E63=0,"",Flytende!E63)</f>
        <v/>
      </c>
      <c r="F5" s="19" t="str">
        <f>IF(Flytende!F63=0,"",Flytende!F63)</f>
        <v>V75M</v>
      </c>
      <c r="G5" s="19" t="str">
        <f>IF(Flytende!G63=0,"",Flytende!G63)</f>
        <v/>
      </c>
      <c r="H5" s="19" t="str">
        <f>IF(Flytende!H63=0,"",Flytende!H63)</f>
        <v/>
      </c>
      <c r="I5" s="19" t="str">
        <f>IF(Flytende!I63=0,"",Flytende!I63)</f>
        <v/>
      </c>
      <c r="J5" s="19" t="str">
        <f>IF(Flytende!J63=0,"",Flytende!J63)</f>
        <v/>
      </c>
      <c r="K5" s="19" t="str">
        <f>IF(Flytende!K63=0,"",Flytende!K63)</f>
        <v/>
      </c>
      <c r="L5" s="19" t="str">
        <f>IF(Flytende!L63=0,"",Flytende!L63)</f>
        <v/>
      </c>
      <c r="M5" s="19" t="str">
        <f>IF(Flytende!M63=0,"",Flytende!M63)</f>
        <v/>
      </c>
    </row>
    <row r="6" spans="1:13" s="41" customFormat="1" ht="13.2" customHeight="1" x14ac:dyDescent="0.25">
      <c r="A6" s="82" t="s">
        <v>24</v>
      </c>
      <c r="B6" s="108">
        <v>45720</v>
      </c>
      <c r="C6" s="109" t="str">
        <f>IF(Flytende!C64=0,"",Flytende!C64)</f>
        <v/>
      </c>
      <c r="D6" s="109" t="str">
        <f>IF(Flytende!D64=0,"",Flytende!D64)</f>
        <v/>
      </c>
      <c r="E6" s="109" t="str">
        <f>IF(Flytende!E64=0,"",Flytende!E64)</f>
        <v/>
      </c>
      <c r="F6" s="110" t="str">
        <f>IF(Flytende!F64=0,"",Flytende!F64)</f>
        <v>SL</v>
      </c>
      <c r="G6" s="110" t="str">
        <f>IF(Flytende!G64=0,"",Flytende!G64)</f>
        <v/>
      </c>
      <c r="H6" s="110" t="str">
        <f>IF(Flytende!H64=0,"",Flytende!H64)</f>
        <v/>
      </c>
      <c r="I6" s="110" t="str">
        <f>IF(Flytende!I64=0,"",Flytende!I64)</f>
        <v/>
      </c>
      <c r="J6" s="110" t="str">
        <f>IF(Flytende!J64=0,"",Flytende!J64)</f>
        <v/>
      </c>
      <c r="K6" s="110" t="str">
        <f>IF(Flytende!K64=0,"",Flytende!K64)</f>
        <v/>
      </c>
      <c r="L6" s="110" t="str">
        <f>IF(Flytende!L64=0,"",Flytende!L64)</f>
        <v/>
      </c>
      <c r="M6" s="110" t="str">
        <f>IF(Flytende!M64=0,"",Flytende!M64)</f>
        <v/>
      </c>
    </row>
    <row r="7" spans="1:13" s="41" customFormat="1" ht="13.2" customHeight="1" x14ac:dyDescent="0.25">
      <c r="A7" s="78" t="s">
        <v>11</v>
      </c>
      <c r="B7" s="106">
        <v>45721</v>
      </c>
      <c r="C7" s="113" t="str">
        <f>IF(Flytende!C65=0,"",Flytende!C65)</f>
        <v/>
      </c>
      <c r="D7" s="113" t="str">
        <f>IF(Flytende!D65=0,"",Flytende!D65)</f>
        <v/>
      </c>
      <c r="E7" s="107" t="str">
        <f>IF(Flytende!E65=0,"",Flytende!E65)</f>
        <v/>
      </c>
      <c r="F7" s="164" t="str">
        <f>IF(Flytende!F65=0,"",Flytende!F65)</f>
        <v/>
      </c>
      <c r="G7" s="107" t="str">
        <f>IF(Flytende!G65=0,"",Flytende!G65)</f>
        <v/>
      </c>
      <c r="H7" s="107" t="str">
        <f>IF(Flytende!H65=0,"",Flytende!H65)</f>
        <v/>
      </c>
      <c r="I7" s="107" t="str">
        <f>IF(Flytende!I65=0,"",Flytende!I65)</f>
        <v/>
      </c>
      <c r="J7" s="107" t="str">
        <f>IF(Flytende!J65=0,"",Flytende!J65)</f>
        <v/>
      </c>
      <c r="K7" s="113" t="str">
        <f>IF(Flytende!K65=0,"",Flytende!K65)</f>
        <v/>
      </c>
      <c r="L7" s="107" t="str">
        <f>IF(Flytende!L65=0,"",Flytende!L65)</f>
        <v/>
      </c>
      <c r="M7" s="107" t="str">
        <f>IF(Flytende!M65=0,"",Flytende!M65)</f>
        <v/>
      </c>
    </row>
    <row r="8" spans="1:13" s="41" customFormat="1" ht="13.2" customHeight="1" x14ac:dyDescent="0.25">
      <c r="A8" s="165" t="s">
        <v>14</v>
      </c>
      <c r="B8" s="166">
        <v>45722</v>
      </c>
      <c r="C8" s="25" t="str">
        <f>IF(Flytende!C66=0,"",Flytende!C66)</f>
        <v/>
      </c>
      <c r="D8" s="25" t="str">
        <f>IF(Flytende!D66=0,"",Flytende!D66)</f>
        <v/>
      </c>
      <c r="E8" s="25" t="str">
        <f>IF(Flytende!E66=0,"",Flytende!E66)</f>
        <v/>
      </c>
      <c r="F8" s="25" t="str">
        <f>IF(Flytende!F66=0,"",Flytende!F66)</f>
        <v/>
      </c>
      <c r="G8" s="25" t="str">
        <f>IF(Flytende!G66=0,"",Flytende!G66)</f>
        <v/>
      </c>
      <c r="H8" s="25" t="str">
        <f>IF(Flytende!H66=0,"",Flytende!H66)</f>
        <v>V65</v>
      </c>
      <c r="I8" s="25" t="str">
        <f>IF(Flytende!I66=0,"",Flytende!I66)</f>
        <v/>
      </c>
      <c r="J8" s="25" t="str">
        <f>IF(Flytende!J66=0,"",Flytende!J66)</f>
        <v/>
      </c>
      <c r="K8" s="25" t="str">
        <f>IF(Flytende!K66=0,"",Flytende!K66)</f>
        <v/>
      </c>
      <c r="L8" s="25" t="str">
        <f>IF(Flytende!L66=0,"",Flytende!L66)</f>
        <v/>
      </c>
      <c r="M8" s="25" t="str">
        <f>IF(Flytende!M66=0,"",Flytende!M66)</f>
        <v/>
      </c>
    </row>
    <row r="9" spans="1:13" s="41" customFormat="1" ht="13.2" customHeight="1" x14ac:dyDescent="0.25">
      <c r="A9" s="165" t="s">
        <v>16</v>
      </c>
      <c r="B9" s="166">
        <v>45723</v>
      </c>
      <c r="C9" s="25" t="str">
        <f>IF(Flytende!C67=0,"",Flytende!C67)</f>
        <v/>
      </c>
      <c r="D9" s="25" t="str">
        <f>IF(Flytende!D67=0,"",Flytende!D67)</f>
        <v/>
      </c>
      <c r="E9" s="25" t="str">
        <f>IF(Flytende!E67=0,"",Flytende!E67)</f>
        <v/>
      </c>
      <c r="F9" s="25" t="str">
        <f>IF(Flytende!F67=0,"",Flytende!F67)</f>
        <v/>
      </c>
      <c r="G9" s="25" t="str">
        <f>IF(Flytende!G67=0,"",Flytende!G67)</f>
        <v/>
      </c>
      <c r="H9" s="25" t="str">
        <f>IF(Flytende!H67=0,"",Flytende!H67)</f>
        <v/>
      </c>
      <c r="I9" s="25" t="str">
        <f>IF(Flytende!I67=0,"",Flytende!I67)</f>
        <v>V75</v>
      </c>
      <c r="J9" s="25" t="str">
        <f>IF(Flytende!J67=0,"",Flytende!J67)</f>
        <v/>
      </c>
      <c r="K9" s="25" t="str">
        <f>IF(Flytende!K67=0,"",Flytende!K67)</f>
        <v/>
      </c>
      <c r="L9" s="25" t="str">
        <f>IF(Flytende!L67=0,"",Flytende!L67)</f>
        <v/>
      </c>
      <c r="M9" s="25" t="str">
        <f>IF(Flytende!M67=0,"",Flytende!M67)</f>
        <v/>
      </c>
    </row>
    <row r="10" spans="1:13" s="41" customFormat="1" ht="13.2" customHeight="1" thickBot="1" x14ac:dyDescent="0.3">
      <c r="A10" s="175" t="s">
        <v>18</v>
      </c>
      <c r="B10" s="176">
        <v>45724</v>
      </c>
      <c r="C10" s="177" t="str">
        <f>IF(Flytende!C68=0,"",Flytende!C68)</f>
        <v>V65</v>
      </c>
      <c r="D10" s="177" t="str">
        <f>IF(Flytende!D68=0,"",Flytende!D68)</f>
        <v/>
      </c>
      <c r="E10" s="177" t="str">
        <f>IF(Flytende!E68=0,"",Flytende!E68)</f>
        <v/>
      </c>
      <c r="F10" s="177" t="str">
        <f>IF(Flytende!F68=0,"",Flytende!F68)</f>
        <v/>
      </c>
      <c r="G10" s="177" t="str">
        <f>IF(Flytende!G68=0,"",Flytende!G68)</f>
        <v/>
      </c>
      <c r="H10" s="177" t="str">
        <f>IF(Flytende!H68=0,"",Flytende!H68)</f>
        <v/>
      </c>
      <c r="I10" s="177" t="str">
        <f>IF(Flytende!I68=0,"",Flytende!I68)</f>
        <v/>
      </c>
      <c r="J10" s="177" t="str">
        <f>IF(Flytende!J68=0,"",Flytende!J68)</f>
        <v/>
      </c>
      <c r="K10" s="177" t="str">
        <f>IF(Flytende!K68=0,"",Flytende!K68)</f>
        <v/>
      </c>
      <c r="L10" s="177" t="str">
        <f>IF(Flytende!L68=0,"",Flytende!L68)</f>
        <v/>
      </c>
      <c r="M10" s="177" t="str">
        <f>IF(Flytende!M68=0,"",Flytende!M68)</f>
        <v/>
      </c>
    </row>
    <row r="11" spans="1:13" s="41" customFormat="1" ht="13.2" customHeight="1" x14ac:dyDescent="0.25">
      <c r="A11" s="172" t="s">
        <v>20</v>
      </c>
      <c r="B11" s="173">
        <v>45725</v>
      </c>
      <c r="C11" s="174" t="str">
        <f>IF(Flytende!C69=0,"",Flytende!C69)</f>
        <v/>
      </c>
      <c r="D11" s="174" t="str">
        <f>IF(Flytende!D69=0,"",Flytende!D69)</f>
        <v/>
      </c>
      <c r="E11" s="174" t="str">
        <f>IF(Flytende!E69=0,"",Flytende!E69)</f>
        <v/>
      </c>
      <c r="F11" s="174" t="str">
        <f>IF(Flytende!F69=0,"",Flytende!F69)</f>
        <v>V65</v>
      </c>
      <c r="G11" s="174" t="str">
        <f>IF(Flytende!G69=0,"",Flytende!G69)</f>
        <v/>
      </c>
      <c r="H11" s="174" t="str">
        <f>IF(Flytende!H69=0,"",Flytende!H69)</f>
        <v/>
      </c>
      <c r="I11" s="174" t="str">
        <f>IF(Flytende!I69=0,"",Flytende!I69)</f>
        <v/>
      </c>
      <c r="J11" s="174" t="str">
        <f>IF(Flytende!J69=0,"",Flytende!J69)</f>
        <v/>
      </c>
      <c r="K11" s="174" t="str">
        <f>IF(Flytende!K69=0,"",Flytende!K69)</f>
        <v/>
      </c>
      <c r="L11" s="174" t="str">
        <f>IF(Flytende!L69=0,"",Flytende!L69)</f>
        <v/>
      </c>
      <c r="M11" s="174" t="str">
        <f>IF(Flytende!M69=0,"",Flytende!M69)</f>
        <v/>
      </c>
    </row>
    <row r="12" spans="1:13" s="41" customFormat="1" ht="13.2" customHeight="1" x14ac:dyDescent="0.25">
      <c r="A12" s="165" t="s">
        <v>22</v>
      </c>
      <c r="B12" s="166">
        <v>45726</v>
      </c>
      <c r="C12" s="167" t="str">
        <f>IF(Flytende!C70=0,"",Flytende!C70)</f>
        <v/>
      </c>
      <c r="D12" s="168" t="str">
        <f>IF(Flytende!D70=0,"",Flytende!D70)</f>
        <v/>
      </c>
      <c r="E12" s="167" t="str">
        <f>IF(Flytende!E70=0,"",Flytende!E70)</f>
        <v/>
      </c>
      <c r="F12" s="167" t="str">
        <f>IF(Flytende!F70=0,"",Flytende!F70)</f>
        <v/>
      </c>
      <c r="G12" s="167" t="str">
        <f>IF(Flytende!G70=0,"",Flytende!G70)</f>
        <v/>
      </c>
      <c r="H12" s="168" t="str">
        <f>IF(Flytende!H70=0,"",Flytende!H70)</f>
        <v/>
      </c>
      <c r="I12" s="167" t="str">
        <f>IF(Flytende!I70=0,"",Flytende!I70)</f>
        <v/>
      </c>
      <c r="J12" s="25" t="str">
        <f>IF(Flytende!J70=0,"",Flytende!J70)</f>
        <v/>
      </c>
      <c r="K12" s="167" t="str">
        <f>IF(Flytende!K70=0,"",Flytende!K70)</f>
        <v>V75M</v>
      </c>
      <c r="L12" s="167" t="str">
        <f>IF(Flytende!L70=0,"",Flytende!L70)</f>
        <v/>
      </c>
      <c r="M12" s="167" t="str">
        <f>IF(Flytende!M70=0,"",Flytende!M70)</f>
        <v/>
      </c>
    </row>
    <row r="13" spans="1:13" s="41" customFormat="1" ht="13.2" customHeight="1" x14ac:dyDescent="0.25">
      <c r="A13" s="82" t="s">
        <v>24</v>
      </c>
      <c r="B13" s="108">
        <v>45727</v>
      </c>
      <c r="C13" s="109" t="str">
        <f>IF(Flytende!C71=0,"",Flytende!C71)</f>
        <v/>
      </c>
      <c r="D13" s="109" t="str">
        <f>IF(Flytende!D71=0,"",Flytende!D71)</f>
        <v>SL</v>
      </c>
      <c r="E13" s="109" t="str">
        <f>IF(Flytende!E71=0,"",Flytende!E71)</f>
        <v/>
      </c>
      <c r="F13" s="109" t="str">
        <f>IF(Flytende!F71=0,"",Flytende!F71)</f>
        <v/>
      </c>
      <c r="G13" s="109" t="str">
        <f>IF(Flytende!G71=0,"",Flytende!G71)</f>
        <v/>
      </c>
      <c r="H13" s="109" t="str">
        <f>IF(Flytende!H71=0,"",Flytende!H71)</f>
        <v/>
      </c>
      <c r="I13" s="109" t="str">
        <f>IF(Flytende!I71=0,"",Flytende!I71)</f>
        <v/>
      </c>
      <c r="J13" s="109" t="str">
        <f>IF(Flytende!J71=0,"",Flytende!J71)</f>
        <v/>
      </c>
      <c r="K13" s="109" t="str">
        <f>IF(Flytende!K71=0,"",Flytende!K71)</f>
        <v/>
      </c>
      <c r="L13" s="109" t="str">
        <f>IF(Flytende!L71=0,"",Flytende!L71)</f>
        <v/>
      </c>
      <c r="M13" s="109" t="str">
        <f>IF(Flytende!M71=0,"",Flytende!M71)</f>
        <v/>
      </c>
    </row>
    <row r="14" spans="1:13" s="41" customFormat="1" ht="13.2" customHeight="1" x14ac:dyDescent="0.25">
      <c r="A14" s="93" t="s">
        <v>11</v>
      </c>
      <c r="B14" s="106">
        <v>45728</v>
      </c>
      <c r="C14" s="113" t="str">
        <f>IF(Flytende!C72=0,"",Flytende!C72)</f>
        <v/>
      </c>
      <c r="D14" s="113" t="str">
        <f>IF(Flytende!D72=0,"",Flytende!D72)</f>
        <v/>
      </c>
      <c r="E14" s="113" t="str">
        <f>IF(Flytende!E72=0,"",Flytende!E72)</f>
        <v/>
      </c>
      <c r="F14" s="107" t="str">
        <f>IF(Flytende!F72=0,"",Flytende!F72)</f>
        <v/>
      </c>
      <c r="G14" s="107" t="str">
        <f>IF(Flytende!G72=0,"",Flytende!G72)</f>
        <v/>
      </c>
      <c r="H14" s="113" t="str">
        <f>IF(Flytende!H72=0,"",Flytende!H72)</f>
        <v/>
      </c>
      <c r="I14" s="107" t="str">
        <f>IF(Flytende!I72=0,"",Flytende!I72)</f>
        <v/>
      </c>
      <c r="J14" s="113" t="str">
        <f>IF(Flytende!J72=0,"",Flytende!J72)</f>
        <v/>
      </c>
      <c r="K14" s="107" t="str">
        <f>IF(Flytende!K72=0,"",Flytende!K72)</f>
        <v/>
      </c>
      <c r="L14" s="107" t="str">
        <f>IF(Flytende!L72=0,"",Flytende!L72)</f>
        <v/>
      </c>
      <c r="M14" s="107" t="str">
        <f>IF(Flytende!M72=0,"",Flytende!M72)</f>
        <v/>
      </c>
    </row>
    <row r="15" spans="1:13" s="41" customFormat="1" ht="13.2" customHeight="1" x14ac:dyDescent="0.25">
      <c r="A15" s="74" t="s">
        <v>14</v>
      </c>
      <c r="B15" s="87">
        <v>45729</v>
      </c>
      <c r="C15" s="19" t="str">
        <f>IF(Flytende!C73=0,"",Flytende!C73)</f>
        <v/>
      </c>
      <c r="D15" s="19" t="str">
        <f>IF(Flytende!D73=0,"",Flytende!D73)</f>
        <v/>
      </c>
      <c r="E15" s="19" t="str">
        <f>IF(Flytende!E73=0,"",Flytende!E73)</f>
        <v/>
      </c>
      <c r="F15" s="19" t="str">
        <f>IF(Flytende!F73=0,"",Flytende!F73)</f>
        <v/>
      </c>
      <c r="G15" s="19" t="str">
        <f>IF(Flytende!G73=0,"",Flytende!G73)</f>
        <v/>
      </c>
      <c r="H15" s="19" t="str">
        <f>IF(Flytende!H73=0,"",Flytende!H73)</f>
        <v>V65</v>
      </c>
      <c r="I15" s="19" t="str">
        <f>IF(Flytende!I73=0,"",Flytende!I73)</f>
        <v/>
      </c>
      <c r="J15" s="19" t="str">
        <f>IF(Flytende!J73=0,"",Flytende!J73)</f>
        <v/>
      </c>
      <c r="K15" s="19" t="str">
        <f>IF(Flytende!K73=0,"",Flytende!K73)</f>
        <v/>
      </c>
      <c r="L15" s="19" t="str">
        <f>IF(Flytende!L73=0,"",Flytende!L73)</f>
        <v/>
      </c>
      <c r="M15" s="19" t="str">
        <f>IF(Flytende!M73=0,"",Flytende!M73)</f>
        <v/>
      </c>
    </row>
    <row r="16" spans="1:13" s="41" customFormat="1" ht="13.2" customHeight="1" x14ac:dyDescent="0.25">
      <c r="A16" s="74" t="s">
        <v>16</v>
      </c>
      <c r="B16" s="87">
        <v>45730</v>
      </c>
      <c r="C16" s="19" t="str">
        <f>IF(Flytende!C74=0,"",Flytende!C74)</f>
        <v>V85</v>
      </c>
      <c r="D16" s="19" t="str">
        <f>IF(Flytende!D74=0,"",Flytende!D74)</f>
        <v/>
      </c>
      <c r="E16" s="19" t="str">
        <f>IF(Flytende!E74=0,"",Flytende!E74)</f>
        <v/>
      </c>
      <c r="F16" s="19" t="str">
        <f>IF(Flytende!F74=0,"",Flytende!F74)</f>
        <v/>
      </c>
      <c r="G16" s="19" t="str">
        <f>IF(Flytende!G74=0,"",Flytende!G74)</f>
        <v/>
      </c>
      <c r="H16" s="19" t="str">
        <f>IF(Flytende!H74=0,"",Flytende!H74)</f>
        <v/>
      </c>
      <c r="I16" s="19" t="str">
        <f>IF(Flytende!I74=0,"",Flytende!I74)</f>
        <v/>
      </c>
      <c r="J16" s="19" t="str">
        <f>IF(Flytende!J74=0,"",Flytende!J74)</f>
        <v/>
      </c>
      <c r="K16" s="19" t="str">
        <f>IF(Flytende!K74=0,"",Flytende!K74)</f>
        <v/>
      </c>
      <c r="L16" s="19" t="str">
        <f>IF(Flytende!L74=0,"",Flytende!L74)</f>
        <v>V65L</v>
      </c>
      <c r="M16" s="19" t="str">
        <f>IF(Flytende!M74=0,"",Flytende!M74)</f>
        <v/>
      </c>
    </row>
    <row r="17" spans="1:17" s="41" customFormat="1" ht="13.2" customHeight="1" thickBot="1" x14ac:dyDescent="0.3">
      <c r="A17" s="100" t="s">
        <v>18</v>
      </c>
      <c r="B17" s="123">
        <v>45731</v>
      </c>
      <c r="C17" s="124" t="str">
        <f>IF(Flytende!C75=0,"",Flytende!C75)</f>
        <v/>
      </c>
      <c r="D17" s="124" t="str">
        <f>IF(Flytende!D75=0,"",Flytende!D75)</f>
        <v/>
      </c>
      <c r="E17" s="124" t="str">
        <f>IF(Flytende!E75=0,"",Flytende!E75)</f>
        <v/>
      </c>
      <c r="F17" s="124" t="str">
        <f>IF(Flytende!F75=0,"",Flytende!F75)</f>
        <v/>
      </c>
      <c r="G17" s="124" t="str">
        <f>IF(Flytende!G75=0,"",Flytende!G75)</f>
        <v/>
      </c>
      <c r="H17" s="124" t="str">
        <f>IF(Flytende!H75=0,"",Flytende!H75)</f>
        <v/>
      </c>
      <c r="I17" s="124" t="str">
        <f>IF(Flytende!I75=0,"",Flytende!I75)</f>
        <v/>
      </c>
      <c r="J17" s="124" t="str">
        <f>IF(Flytende!J75=0,"",Flytende!J75)</f>
        <v>V65</v>
      </c>
      <c r="K17" s="124" t="str">
        <f>IF(Flytende!K75=0,"",Flytende!K75)</f>
        <v/>
      </c>
      <c r="L17" s="124" t="str">
        <f>IF(Flytende!L75=0,"",Flytende!L75)</f>
        <v/>
      </c>
      <c r="M17" s="124" t="str">
        <f>IF(Flytende!M75=0,"",Flytende!M75)</f>
        <v/>
      </c>
    </row>
    <row r="18" spans="1:17" s="41" customFormat="1" ht="13.2" customHeight="1" x14ac:dyDescent="0.25">
      <c r="A18" s="125" t="s">
        <v>20</v>
      </c>
      <c r="B18" s="126">
        <v>45732</v>
      </c>
      <c r="C18" s="127" t="str">
        <f>IF(Flytende!C76=0,"",Flytende!C76)</f>
        <v/>
      </c>
      <c r="D18" s="127" t="str">
        <f>IF(Flytende!D76=0,"",Flytende!D76)</f>
        <v/>
      </c>
      <c r="E18" s="127" t="str">
        <f>IF(Flytende!E76=0,"",Flytende!E76)</f>
        <v/>
      </c>
      <c r="F18" s="127" t="str">
        <f>IF(Flytende!F76=0,"",Flytende!F76)</f>
        <v>FL</v>
      </c>
      <c r="G18" s="127" t="str">
        <f>IF(Flytende!G76=0,"",Flytende!G76)</f>
        <v/>
      </c>
      <c r="H18" s="127" t="str">
        <f>IF(Flytende!H76=0,"",Flytende!H76)</f>
        <v/>
      </c>
      <c r="I18" s="127" t="str">
        <f>IF(Flytende!I76=0,"",Flytende!I76)</f>
        <v/>
      </c>
      <c r="J18" s="127" t="str">
        <f>IF(Flytende!J76=0,"",Flytende!J76)</f>
        <v/>
      </c>
      <c r="K18" s="127" t="str">
        <f>IF(Flytende!K76=0,"",Flytende!K76)</f>
        <v/>
      </c>
      <c r="L18" s="127" t="str">
        <f>IF(Flytende!L76=0,"",Flytende!L76)</f>
        <v/>
      </c>
      <c r="M18" s="127" t="str">
        <f>IF(Flytende!M76=0,"",Flytende!M76)</f>
        <v/>
      </c>
    </row>
    <row r="19" spans="1:17" s="41" customFormat="1" ht="13.2" customHeight="1" x14ac:dyDescent="0.25">
      <c r="A19" s="74" t="s">
        <v>22</v>
      </c>
      <c r="B19" s="87">
        <v>45733</v>
      </c>
      <c r="C19" s="111" t="str">
        <f>IF(Flytende!C77=0,"",Flytende!C77)</f>
        <v>V75M</v>
      </c>
      <c r="D19" s="111" t="str">
        <f>IF(Flytende!D77=0,"",Flytende!D77)</f>
        <v/>
      </c>
      <c r="E19" s="111" t="str">
        <f>IF(Flytende!E77=0,"",Flytende!E77)</f>
        <v/>
      </c>
      <c r="F19" s="111" t="str">
        <f>IF(Flytende!F77=0,"",Flytende!F77)</f>
        <v/>
      </c>
      <c r="G19" s="111" t="str">
        <f>IF(Flytende!G77=0,"",Flytende!G77)</f>
        <v/>
      </c>
      <c r="H19" s="111" t="str">
        <f>IF(Flytende!H77=0,"",Flytende!H77)</f>
        <v/>
      </c>
      <c r="I19" s="19" t="str">
        <f>IF(Flytende!I77=0,"",Flytende!I77)</f>
        <v/>
      </c>
      <c r="J19" s="111" t="str">
        <f>IF(Flytende!J77=0,"",Flytende!J77)</f>
        <v/>
      </c>
      <c r="K19" s="111" t="str">
        <f>IF(Flytende!K77=0,"",Flytende!K77)</f>
        <v/>
      </c>
      <c r="L19" s="111" t="str">
        <f>IF(Flytende!L77=0,"",Flytende!L77)</f>
        <v/>
      </c>
      <c r="M19" s="111" t="str">
        <f>IF(Flytende!M77=0,"",Flytende!M77)</f>
        <v/>
      </c>
    </row>
    <row r="20" spans="1:17" s="41" customFormat="1" ht="13.2" customHeight="1" x14ac:dyDescent="0.25">
      <c r="A20" s="114" t="s">
        <v>24</v>
      </c>
      <c r="B20" s="115">
        <v>45734</v>
      </c>
      <c r="C20" s="116" t="str">
        <f>IF(Flytende!C78=0,"",Flytende!C78)</f>
        <v/>
      </c>
      <c r="D20" s="116" t="str">
        <f>IF(Flytende!D78=0,"",Flytende!D78)</f>
        <v/>
      </c>
      <c r="E20" s="116" t="str">
        <f>IF(Flytende!E78=0,"",Flytende!E78)</f>
        <v/>
      </c>
      <c r="F20" s="116" t="str">
        <f>IF(Flytende!F78=0,"",Flytende!F78)</f>
        <v/>
      </c>
      <c r="G20" s="116" t="str">
        <f>IF(Flytende!G78=0,"",Flytende!G78)</f>
        <v/>
      </c>
      <c r="H20" s="116" t="str">
        <f>IF(Flytende!H78=0,"",Flytende!H78)</f>
        <v/>
      </c>
      <c r="I20" s="116" t="str">
        <f>IF(Flytende!I78=0,"",Flytende!I78)</f>
        <v/>
      </c>
      <c r="J20" s="116" t="str">
        <f>IF(Flytende!J78=0,"",Flytende!J78)</f>
        <v/>
      </c>
      <c r="K20" s="116" t="str">
        <f>IF(Flytende!K78=0,"",Flytende!K78)</f>
        <v/>
      </c>
      <c r="L20" s="116" t="str">
        <f>IF(Flytende!L78=0,"",Flytende!L78)</f>
        <v/>
      </c>
      <c r="M20" s="116" t="str">
        <f>IF(Flytende!M78=0,"",Flytende!M78)</f>
        <v/>
      </c>
    </row>
    <row r="21" spans="1:17" s="41" customFormat="1" ht="13.2" customHeight="1" x14ac:dyDescent="0.25">
      <c r="A21" s="74" t="s">
        <v>11</v>
      </c>
      <c r="B21" s="87">
        <v>45735</v>
      </c>
      <c r="C21" s="19" t="str">
        <f>IF(Flytende!C79=0,"",Flytende!C79)</f>
        <v/>
      </c>
      <c r="D21" s="111" t="str">
        <f>IF(Flytende!D79=0,"",Flytende!D79)</f>
        <v/>
      </c>
      <c r="E21" s="19" t="str">
        <f>IF(Flytende!E79=0,"",Flytende!E79)</f>
        <v/>
      </c>
      <c r="F21" s="112" t="str">
        <f>IF(Flytende!F79=0,"",Flytende!F79)</f>
        <v/>
      </c>
      <c r="G21" s="111" t="str">
        <f>IF(Flytende!G79=0,"",Flytende!G79)</f>
        <v/>
      </c>
      <c r="H21" s="111" t="str">
        <f>IF(Flytende!H79=0,"",Flytende!H79)</f>
        <v/>
      </c>
      <c r="I21" s="111" t="str">
        <f>IF(Flytende!I79=0,"",Flytende!I79)</f>
        <v>V65</v>
      </c>
      <c r="J21" s="111" t="str">
        <f>IF(Flytende!J79=0,"",Flytende!J79)</f>
        <v/>
      </c>
      <c r="K21" s="111" t="str">
        <f>IF(Flytende!K79=0,"",Flytende!K79)</f>
        <v/>
      </c>
      <c r="L21" s="111" t="str">
        <f>IF(Flytende!L79=0,"",Flytende!L79)</f>
        <v/>
      </c>
      <c r="M21" s="111" t="str">
        <f>IF(Flytende!M79=0,"",Flytende!M79)</f>
        <v/>
      </c>
    </row>
    <row r="22" spans="1:17" s="41" customFormat="1" ht="13.2" customHeight="1" x14ac:dyDescent="0.25">
      <c r="A22" s="81" t="s">
        <v>14</v>
      </c>
      <c r="B22" s="87">
        <v>45736</v>
      </c>
      <c r="C22" s="19" t="str">
        <f>IF(Flytende!C80=0,"",Flytende!C80)</f>
        <v/>
      </c>
      <c r="D22" s="19" t="str">
        <f>IF(Flytende!D80=0,"",Flytende!D80)</f>
        <v/>
      </c>
      <c r="E22" s="19" t="str">
        <f>IF(Flytende!E80=0,"",Flytende!E80)</f>
        <v/>
      </c>
      <c r="F22" s="19" t="str">
        <f>IF(Flytende!F80=0,"",Flytende!F80)</f>
        <v/>
      </c>
      <c r="G22" s="19" t="str">
        <f>IF(Flytende!G80=0,"",Flytende!G80)</f>
        <v/>
      </c>
      <c r="H22" s="19" t="str">
        <f>IF(Flytende!H80=0,"",Flytende!H80)</f>
        <v/>
      </c>
      <c r="I22" s="19" t="str">
        <f>IF(Flytende!I80=0,"",Flytende!I80)</f>
        <v/>
      </c>
      <c r="J22" s="19" t="str">
        <f>IF(Flytende!J80=0,"",Flytende!J80)</f>
        <v/>
      </c>
      <c r="K22" s="19" t="str">
        <f>IF(Flytende!K80=0,"",Flytende!K80)</f>
        <v>V65</v>
      </c>
      <c r="L22" s="19" t="str">
        <f>IF(Flytende!L80=0,"",Flytende!L80)</f>
        <v/>
      </c>
      <c r="M22" s="19" t="str">
        <f>IF(Flytende!M80=0,"",Flytende!M80)</f>
        <v/>
      </c>
    </row>
    <row r="23" spans="1:17" s="41" customFormat="1" ht="13.2" customHeight="1" x14ac:dyDescent="0.25">
      <c r="A23" s="74" t="s">
        <v>16</v>
      </c>
      <c r="B23" s="87">
        <v>45737</v>
      </c>
      <c r="C23" s="19" t="str">
        <f>IF(Flytende!C81=0,"",Flytende!C81)</f>
        <v/>
      </c>
      <c r="D23" s="19" t="str">
        <f>IF(Flytende!D81=0,"",Flytende!D81)</f>
        <v>V75</v>
      </c>
      <c r="E23" s="19" t="str">
        <f>IF(Flytende!E81=0,"",Flytende!E81)</f>
        <v/>
      </c>
      <c r="F23" s="19" t="str">
        <f>IF(Flytende!F81=0,"",Flytende!F81)</f>
        <v/>
      </c>
      <c r="G23" s="19" t="str">
        <f>IF(Flytende!G81=0,"",Flytende!G81)</f>
        <v/>
      </c>
      <c r="H23" s="19" t="str">
        <f>IF(Flytende!H81=0,"",Flytende!H81)</f>
        <v/>
      </c>
      <c r="I23" s="19" t="str">
        <f>IF(Flytende!I81=0,"",Flytende!I81)</f>
        <v/>
      </c>
      <c r="J23" s="19" t="str">
        <f>IF(Flytende!J81=0,"",Flytende!J81)</f>
        <v/>
      </c>
      <c r="K23" s="19" t="str">
        <f>IF(Flytende!K81=0,"",Flytende!K81)</f>
        <v/>
      </c>
      <c r="L23" s="19" t="str">
        <f>IF(Flytende!L81=0,"",Flytende!L81)</f>
        <v/>
      </c>
      <c r="M23" s="19" t="str">
        <f>IF(Flytende!M81=0,"",Flytende!M81)</f>
        <v/>
      </c>
    </row>
    <row r="24" spans="1:17" s="41" customFormat="1" ht="13.2" customHeight="1" thickBot="1" x14ac:dyDescent="0.3">
      <c r="A24" s="100" t="s">
        <v>18</v>
      </c>
      <c r="B24" s="123">
        <v>45738</v>
      </c>
      <c r="C24" s="124" t="str">
        <f>IF(Flytende!C82=0,"",Flytende!C82)</f>
        <v/>
      </c>
      <c r="D24" s="124" t="str">
        <f>IF(Flytende!D82=0,"",Flytende!D82)</f>
        <v/>
      </c>
      <c r="E24" s="124" t="str">
        <f>IF(Flytende!E82=0,"",Flytende!E82)</f>
        <v/>
      </c>
      <c r="F24" s="124" t="str">
        <f>IF(Flytende!F82=0,"",Flytende!F82)</f>
        <v>V65</v>
      </c>
      <c r="G24" s="124" t="str">
        <f>IF(Flytende!G82=0,"",Flytende!G82)</f>
        <v/>
      </c>
      <c r="H24" s="124" t="str">
        <f>IF(Flytende!H82=0,"",Flytende!H82)</f>
        <v/>
      </c>
      <c r="I24" s="124" t="str">
        <f>IF(Flytende!I82=0,"",Flytende!I82)</f>
        <v/>
      </c>
      <c r="J24" s="124" t="str">
        <f>IF(Flytende!J82=0,"",Flytende!J82)</f>
        <v/>
      </c>
      <c r="K24" s="124" t="str">
        <f>IF(Flytende!K82=0,"",Flytende!K82)</f>
        <v/>
      </c>
      <c r="L24" s="124" t="str">
        <f>IF(Flytende!L82=0,"",Flytende!L82)</f>
        <v/>
      </c>
      <c r="M24" s="124" t="str">
        <f>IF(Flytende!M82=0,"",Flytende!M82)</f>
        <v/>
      </c>
      <c r="Q24" s="41" t="s">
        <v>42</v>
      </c>
    </row>
    <row r="25" spans="1:17" s="41" customFormat="1" ht="13.2" customHeight="1" x14ac:dyDescent="0.25">
      <c r="A25" s="129" t="s">
        <v>20</v>
      </c>
      <c r="B25" s="126">
        <v>45739</v>
      </c>
      <c r="C25" s="127" t="str">
        <f>IF(Flytende!C83=0,"",Flytende!C83)</f>
        <v/>
      </c>
      <c r="D25" s="127" t="str">
        <f>IF(Flytende!D83=0,"",Flytende!D83)</f>
        <v/>
      </c>
      <c r="E25" s="148" t="str">
        <f>IF(Flytende!E83=0,"",Flytende!E83)</f>
        <v/>
      </c>
      <c r="F25" s="148" t="str">
        <f>IF(Flytende!F83=0,"",Flytende!F83)</f>
        <v/>
      </c>
      <c r="G25" s="148" t="str">
        <f>IF(Flytende!G83=0,"",Flytende!G83)</f>
        <v/>
      </c>
      <c r="H25" s="148" t="str">
        <f>IF(Flytende!H83=0,"",Flytende!H83)</f>
        <v>V65</v>
      </c>
      <c r="I25" s="148" t="str">
        <f>IF(Flytende!I83=0,"",Flytende!I83)</f>
        <v/>
      </c>
      <c r="J25" s="148" t="str">
        <f>IF(Flytende!J83=0,"",Flytende!J83)</f>
        <v/>
      </c>
      <c r="K25" s="148" t="str">
        <f>IF(Flytende!K83=0,"",Flytende!K83)</f>
        <v/>
      </c>
      <c r="L25" s="148" t="str">
        <f>IF(Flytende!L83=0,"",Flytende!L83)</f>
        <v/>
      </c>
      <c r="M25" s="148" t="str">
        <f>IF(Flytende!M83=0,"",Flytende!M83)</f>
        <v/>
      </c>
    </row>
    <row r="26" spans="1:17" s="41" customFormat="1" ht="13.2" customHeight="1" x14ac:dyDescent="0.25">
      <c r="A26" s="74" t="s">
        <v>22</v>
      </c>
      <c r="B26" s="87">
        <v>45740</v>
      </c>
      <c r="C26" s="19" t="str">
        <f>IF(Flytende!C84=0,"",Flytende!C84)</f>
        <v>V75M</v>
      </c>
      <c r="D26" s="19" t="str">
        <f>IF(Flytende!D84=0,"",Flytende!D84)</f>
        <v/>
      </c>
      <c r="E26" s="19" t="str">
        <f>IF(Flytende!E84=0,"",Flytende!E84)</f>
        <v/>
      </c>
      <c r="F26" s="19" t="str">
        <f>IF(Flytende!F84=0,"",Flytende!F84)</f>
        <v/>
      </c>
      <c r="G26" s="19" t="str">
        <f>IF(Flytende!G84=0,"",Flytende!G84)</f>
        <v/>
      </c>
      <c r="H26" s="19" t="str">
        <f>IF(Flytende!H84=0,"",Flytende!H84)</f>
        <v/>
      </c>
      <c r="I26" s="19" t="str">
        <f>IF(Flytende!I84=0,"",Flytende!I84)</f>
        <v/>
      </c>
      <c r="J26" s="19" t="str">
        <f>IF(Flytende!J84=0,"",Flytende!J84)</f>
        <v/>
      </c>
      <c r="K26" s="19" t="str">
        <f>IF(Flytende!K84=0,"",Flytende!K84)</f>
        <v/>
      </c>
      <c r="L26" s="19" t="str">
        <f>IF(Flytende!L84=0,"",Flytende!L84)</f>
        <v/>
      </c>
      <c r="M26" s="19" t="str">
        <f>IF(Flytende!M84=0,"",Flytende!M84)</f>
        <v/>
      </c>
    </row>
    <row r="27" spans="1:17" s="41" customFormat="1" ht="13.2" customHeight="1" x14ac:dyDescent="0.25">
      <c r="A27" s="74" t="s">
        <v>24</v>
      </c>
      <c r="B27" s="87">
        <v>45741</v>
      </c>
      <c r="C27" s="19" t="str">
        <f>IF(Flytende!C85=0,"",Flytende!C85)</f>
        <v>SL</v>
      </c>
      <c r="D27" s="19" t="str">
        <f>IF(Flytende!D85=0,"",Flytende!D85)</f>
        <v/>
      </c>
      <c r="E27" s="19" t="str">
        <f>IF(Flytende!E85=0,"",Flytende!E85)</f>
        <v/>
      </c>
      <c r="F27" s="19" t="str">
        <f>IF(Flytende!F85=0,"",Flytende!F85)</f>
        <v/>
      </c>
      <c r="G27" s="19" t="str">
        <f>IF(Flytende!G85=0,"",Flytende!G85)</f>
        <v/>
      </c>
      <c r="H27" s="19" t="str">
        <f>IF(Flytende!H85=0,"",Flytende!H85)</f>
        <v/>
      </c>
      <c r="I27" s="19" t="str">
        <f>IF(Flytende!I85=0,"",Flytende!I85)</f>
        <v/>
      </c>
      <c r="J27" s="19" t="str">
        <f>IF(Flytende!J85=0,"",Flytende!J85)</f>
        <v/>
      </c>
      <c r="K27" s="19" t="str">
        <f>IF(Flytende!K85=0,"",Flytende!K85)</f>
        <v/>
      </c>
      <c r="L27" s="19" t="str">
        <f>IF(Flytende!L85=0,"",Flytende!L85)</f>
        <v/>
      </c>
      <c r="M27" s="19" t="str">
        <f>IF(Flytende!M85=0,"",Flytende!M85)</f>
        <v/>
      </c>
    </row>
    <row r="28" spans="1:17" s="41" customFormat="1" ht="13.2" customHeight="1" x14ac:dyDescent="0.25">
      <c r="A28" s="74" t="s">
        <v>11</v>
      </c>
      <c r="B28" s="87">
        <v>45742</v>
      </c>
      <c r="C28" s="19" t="str">
        <f>IF(Flytende!C86=0,"",Flytende!C86)</f>
        <v/>
      </c>
      <c r="D28" s="118" t="str">
        <f>IF(Flytende!D86=0,"",Flytende!D86)</f>
        <v/>
      </c>
      <c r="E28" s="111" t="str">
        <f>IF(Flytende!E86=0,"",Flytende!E86)</f>
        <v/>
      </c>
      <c r="F28" s="111" t="str">
        <f>IF(Flytende!F86=0,"",Flytende!F86)</f>
        <v/>
      </c>
      <c r="G28" s="111" t="str">
        <f>IF(Flytende!G86=0,"",Flytende!G86)</f>
        <v/>
      </c>
      <c r="H28" s="111" t="str">
        <f>IF(Flytende!H86=0,"",Flytende!H86)</f>
        <v/>
      </c>
      <c r="I28" s="19" t="str">
        <f>IF(Flytende!I86=0,"",Flytende!I86)</f>
        <v/>
      </c>
      <c r="J28" s="111" t="str">
        <f>IF(Flytende!J86=0,"",Flytende!J86)</f>
        <v>V65</v>
      </c>
      <c r="K28" s="19" t="str">
        <f>IF(Flytende!K86=0,"",Flytende!K86)</f>
        <v/>
      </c>
      <c r="L28" s="111" t="str">
        <f>IF(Flytende!L86=0,"",Flytende!L86)</f>
        <v/>
      </c>
      <c r="M28" s="111" t="str">
        <f>IF(Flytende!M86=0,"",Flytende!M86)</f>
        <v/>
      </c>
    </row>
    <row r="29" spans="1:17" s="41" customFormat="1" ht="13.2" customHeight="1" x14ac:dyDescent="0.25">
      <c r="A29" s="74" t="s">
        <v>14</v>
      </c>
      <c r="B29" s="87">
        <v>45743</v>
      </c>
      <c r="C29" s="19" t="str">
        <f>IF(Flytende!C87=0,"",Flytende!C87)</f>
        <v/>
      </c>
      <c r="D29" s="119" t="str">
        <f>IF(Flytende!D87=0,"",Flytende!D87)</f>
        <v/>
      </c>
      <c r="E29" s="111" t="str">
        <f>IF(Flytende!E87=0,"",Flytende!E87)</f>
        <v/>
      </c>
      <c r="F29" s="111" t="str">
        <f>IF(Flytende!F87=0,"",Flytende!F87)</f>
        <v/>
      </c>
      <c r="G29" s="111" t="str">
        <f>IF(Flytende!G87=0,"",Flytende!G87)</f>
        <v>V65</v>
      </c>
      <c r="H29" s="111" t="str">
        <f>IF(Flytende!H87=0,"",Flytende!H87)</f>
        <v/>
      </c>
      <c r="I29" s="19" t="str">
        <f>IF(Flytende!I87=0,"",Flytende!I87)</f>
        <v/>
      </c>
      <c r="J29" s="112" t="str">
        <f>IF(Flytende!J87=0,"",Flytende!J87)</f>
        <v/>
      </c>
      <c r="K29" s="19" t="str">
        <f>IF(Flytende!K87=0,"",Flytende!K87)</f>
        <v/>
      </c>
      <c r="L29" s="111" t="str">
        <f>IF(Flytende!L87=0,"",Flytende!L87)</f>
        <v/>
      </c>
      <c r="M29" s="111" t="str">
        <f>IF(Flytende!M87=0,"",Flytende!M87)</f>
        <v/>
      </c>
    </row>
    <row r="30" spans="1:17" s="41" customFormat="1" ht="13.2" customHeight="1" x14ac:dyDescent="0.25">
      <c r="A30" s="74" t="s">
        <v>16</v>
      </c>
      <c r="B30" s="87">
        <v>45744</v>
      </c>
      <c r="C30" s="19" t="str">
        <f>IF(Flytende!C88=0,"",Flytende!C88)</f>
        <v/>
      </c>
      <c r="D30" s="119" t="str">
        <f>IF(Flytende!D88=0,"",Flytende!D88)</f>
        <v/>
      </c>
      <c r="E30" s="111" t="str">
        <f>IF(Flytende!E88=0,"",Flytende!E88)</f>
        <v/>
      </c>
      <c r="F30" s="111" t="str">
        <f>IF(Flytende!F88=0,"",Flytende!F88)</f>
        <v/>
      </c>
      <c r="G30" s="19" t="str">
        <f>IF(Flytende!G88=0,"",Flytende!G88)</f>
        <v/>
      </c>
      <c r="H30" s="19" t="str">
        <f>IF(Flytende!H88=0,"",Flytende!H88)</f>
        <v/>
      </c>
      <c r="I30" s="19" t="str">
        <f>IF(Flytende!I88=0,"",Flytende!I88)</f>
        <v/>
      </c>
      <c r="J30" s="19" t="str">
        <f>IF(Flytende!J88=0,"",Flytende!J88)</f>
        <v/>
      </c>
      <c r="K30" s="19" t="str">
        <f>IF(Flytende!K88=0,"",Flytende!K88)</f>
        <v>V75</v>
      </c>
      <c r="L30" s="19" t="str">
        <f>IF(Flytende!L88=0,"",Flytende!L88)</f>
        <v/>
      </c>
      <c r="M30" s="19" t="str">
        <f>IF(Flytende!M88=0,"",Flytende!M88)</f>
        <v/>
      </c>
    </row>
    <row r="31" spans="1:17" s="41" customFormat="1" ht="13.2" customHeight="1" thickBot="1" x14ac:dyDescent="0.3">
      <c r="A31" s="100" t="s">
        <v>18</v>
      </c>
      <c r="B31" s="123">
        <v>45745</v>
      </c>
      <c r="C31" s="124" t="str">
        <f>IF(Flytende!C89=0,"",Flytende!C89)</f>
        <v/>
      </c>
      <c r="D31" s="124" t="str">
        <f>IF(Flytende!D89=0,"",Flytende!D89)</f>
        <v/>
      </c>
      <c r="E31" s="124" t="str">
        <f>IF(Flytende!E89=0,"",Flytende!E89)</f>
        <v/>
      </c>
      <c r="F31" s="124" t="str">
        <f>IF(Flytende!F89=0,"",Flytende!F89)</f>
        <v/>
      </c>
      <c r="G31" s="124" t="str">
        <f>IF(Flytende!G89=0,"",Flytende!G89)</f>
        <v/>
      </c>
      <c r="H31" s="124" t="str">
        <f>IF(Flytende!H89=0,"",Flytende!H89)</f>
        <v/>
      </c>
      <c r="I31" s="124" t="str">
        <f>IF(Flytende!I89=0,"",Flytende!I89)</f>
        <v>V65</v>
      </c>
      <c r="J31" s="124" t="str">
        <f>IF(Flytende!J89=0,"",Flytende!J89)</f>
        <v/>
      </c>
      <c r="K31" s="124" t="str">
        <f>IF(Flytende!K89=0,"",Flytende!K89)</f>
        <v/>
      </c>
      <c r="L31" s="124" t="str">
        <f>IF(Flytende!L89=0,"",Flytende!L89)</f>
        <v/>
      </c>
      <c r="M31" s="124" t="str">
        <f>IF(Flytende!M89=0,"",Flytende!M89)</f>
        <v/>
      </c>
    </row>
    <row r="32" spans="1:17" s="41" customFormat="1" ht="13.2" customHeight="1" x14ac:dyDescent="0.25">
      <c r="A32" s="178" t="s">
        <v>20</v>
      </c>
      <c r="B32" s="120">
        <v>45746</v>
      </c>
      <c r="C32" s="121" t="str">
        <f>IF(Flytende!C90=0,"",Flytende!C90)</f>
        <v/>
      </c>
      <c r="D32" s="121" t="str">
        <f>IF(Flytende!D90=0,"",Flytende!D90)</f>
        <v/>
      </c>
      <c r="E32" s="121" t="str">
        <f>IF(Flytende!E90=0,"",Flytende!E90)</f>
        <v/>
      </c>
      <c r="F32" s="121" t="str">
        <f>IF(Flytende!F90=0,"",Flytende!F90)</f>
        <v/>
      </c>
      <c r="G32" s="121" t="str">
        <f>IF(Flytende!G90=0,"",Flytende!G90)</f>
        <v/>
      </c>
      <c r="H32" s="121" t="str">
        <f>IF(Flytende!H90=0,"",Flytende!H90)</f>
        <v/>
      </c>
      <c r="I32" s="121" t="str">
        <f>IF(Flytende!I90=0,"",Flytende!I90)</f>
        <v/>
      </c>
      <c r="J32" s="121" t="str">
        <f>IF(Flytende!J90=0,"",Flytende!J90)</f>
        <v/>
      </c>
      <c r="K32" s="121" t="str">
        <f>IF(Flytende!K90=0,"",Flytende!K90)</f>
        <v/>
      </c>
      <c r="L32" s="121" t="str">
        <f>IF(Flytende!L90=0,"",Flytende!L90)</f>
        <v/>
      </c>
      <c r="M32" s="121" t="str">
        <f>IF(Flytende!M90=0,"",Flytende!M90)</f>
        <v/>
      </c>
    </row>
    <row r="33" spans="1:13" s="41" customFormat="1" ht="13.2" customHeight="1" x14ac:dyDescent="0.25">
      <c r="A33" s="92" t="s">
        <v>22</v>
      </c>
      <c r="B33" s="169">
        <v>45747</v>
      </c>
      <c r="C33" s="105" t="str">
        <f>IF(Flytende!C91=0,"",Flytende!C91)</f>
        <v>V75M</v>
      </c>
      <c r="D33" s="105" t="str">
        <f>IF(Flytende!D91=0,"",Flytende!D91)</f>
        <v/>
      </c>
      <c r="E33" s="105" t="str">
        <f>IF(Flytende!E91=0,"",Flytende!E91)</f>
        <v/>
      </c>
      <c r="F33" s="105" t="str">
        <f>IF(Flytende!F91=0,"",Flytende!F91)</f>
        <v/>
      </c>
      <c r="G33" s="105" t="str">
        <f>IF(Flytende!G91=0,"",Flytende!G91)</f>
        <v/>
      </c>
      <c r="H33" s="105" t="str">
        <f>IF(Flytende!H91=0,"",Flytende!H91)</f>
        <v/>
      </c>
      <c r="I33" s="105" t="str">
        <f>IF(Flytende!I91=0,"",Flytende!I91)</f>
        <v/>
      </c>
      <c r="J33" s="105" t="str">
        <f>IF(Flytende!J91=0,"",Flytende!J91)</f>
        <v/>
      </c>
      <c r="K33" s="105" t="str">
        <f>IF(Flytende!K91=0,"",Flytende!K91)</f>
        <v/>
      </c>
      <c r="L33" s="105" t="str">
        <f>IF(Flytende!L91=0,"",Flytende!L91)</f>
        <v/>
      </c>
      <c r="M33" s="105" t="str">
        <f>IF(Flytende!M91=0,"",Flytende!M91)</f>
        <v/>
      </c>
    </row>
    <row r="34" spans="1:13" s="41" customFormat="1" ht="13.2" customHeight="1" x14ac:dyDescent="0.25">
      <c r="A34" s="57"/>
      <c r="B34" s="5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s="1" customFormat="1" ht="12.75" customHeight="1" x14ac:dyDescent="0.25">
      <c r="A35" s="60"/>
      <c r="B35" s="62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14.1" customHeight="1" x14ac:dyDescent="0.25">
      <c r="A36" s="60" t="s">
        <v>384</v>
      </c>
      <c r="B36" s="62"/>
      <c r="C36" s="23">
        <f t="shared" ref="C36:M36" si="0">SUM(C37:C47)</f>
        <v>6</v>
      </c>
      <c r="D36" s="23">
        <f t="shared" si="0"/>
        <v>2</v>
      </c>
      <c r="E36" s="23">
        <f t="shared" si="0"/>
        <v>0</v>
      </c>
      <c r="F36" s="23">
        <f t="shared" si="0"/>
        <v>5</v>
      </c>
      <c r="G36" s="23">
        <f t="shared" si="0"/>
        <v>1</v>
      </c>
      <c r="H36" s="23">
        <f t="shared" si="0"/>
        <v>3</v>
      </c>
      <c r="I36" s="23">
        <f t="shared" si="0"/>
        <v>3</v>
      </c>
      <c r="J36" s="23">
        <f t="shared" si="0"/>
        <v>3</v>
      </c>
      <c r="K36" s="23">
        <f t="shared" si="0"/>
        <v>4</v>
      </c>
      <c r="L36" s="23">
        <f t="shared" si="0"/>
        <v>1</v>
      </c>
      <c r="M36" s="23">
        <f t="shared" si="0"/>
        <v>0</v>
      </c>
    </row>
    <row r="37" spans="1:13" ht="14.1" customHeight="1" x14ac:dyDescent="0.25">
      <c r="A37" s="60" t="s">
        <v>387</v>
      </c>
      <c r="B37" s="60"/>
      <c r="C37" s="7">
        <f>COUNTIF($C$3:$C$33,"V75")</f>
        <v>0</v>
      </c>
      <c r="D37" s="7">
        <f>COUNTIF($D$3:$D$33,"V75")</f>
        <v>1</v>
      </c>
      <c r="E37" s="7">
        <f>COUNTIF($E$3:$E$33,"V75")</f>
        <v>0</v>
      </c>
      <c r="F37" s="7">
        <f>COUNTIF($F$3:$F$33,"V75")</f>
        <v>0</v>
      </c>
      <c r="G37" s="7">
        <f>COUNTIF($G$3:$G$33,"V75")</f>
        <v>0</v>
      </c>
      <c r="H37" s="7">
        <f>COUNTIF($H$3:$H$33,"V75")</f>
        <v>0</v>
      </c>
      <c r="I37" s="7">
        <f>COUNTIF($I$3:$I$33,"V75")</f>
        <v>1</v>
      </c>
      <c r="J37" s="7">
        <f>COUNTIF($J$3:$J$33,"V75")</f>
        <v>0</v>
      </c>
      <c r="K37" s="7">
        <f>COUNTIF($K$3:$K$33,"V75")</f>
        <v>1</v>
      </c>
      <c r="L37" s="7">
        <f>COUNTIF($L$3:$L$33,"V75")</f>
        <v>0</v>
      </c>
      <c r="M37" s="7">
        <f>COUNTIF($M$3:$M$33,"V75")</f>
        <v>0</v>
      </c>
    </row>
    <row r="38" spans="1:13" ht="14.1" customHeight="1" x14ac:dyDescent="0.25">
      <c r="A38" s="60" t="s">
        <v>434</v>
      </c>
      <c r="B38" s="60"/>
      <c r="C38" s="7">
        <f>COUNTIF($C$3:$C$33,"V85")</f>
        <v>1</v>
      </c>
      <c r="D38" s="7">
        <f>COUNTIF($D$3:$D$33,"V85")</f>
        <v>0</v>
      </c>
      <c r="E38" s="7">
        <f>COUNTIF($E$3:$E$33,"V85")</f>
        <v>0</v>
      </c>
      <c r="F38" s="7">
        <f>COUNTIF($F$3:$F$33,"V85")</f>
        <v>0</v>
      </c>
      <c r="G38" s="7">
        <f>COUNTIF($G$3:$G$33,"V85")</f>
        <v>0</v>
      </c>
      <c r="H38" s="7">
        <f>COUNTIF($H$3:$H$33,"V85")</f>
        <v>0</v>
      </c>
      <c r="I38" s="7">
        <f>COUNTIF($I$3:$I$33,"V85")</f>
        <v>0</v>
      </c>
      <c r="J38" s="7">
        <f>COUNTIF($J$3:$J$33,"V85")</f>
        <v>0</v>
      </c>
      <c r="K38" s="7">
        <f>COUNTIF($K$3:$K$33,"V85")</f>
        <v>0</v>
      </c>
      <c r="L38" s="7">
        <f>COUNTIF($L$3:$L$33,"V85")</f>
        <v>0</v>
      </c>
      <c r="M38" s="7">
        <f>COUNTIF($M$3:$M$33,"V85")</f>
        <v>0</v>
      </c>
    </row>
    <row r="39" spans="1:13" ht="14.1" customHeight="1" x14ac:dyDescent="0.25">
      <c r="A39" s="60" t="s">
        <v>388</v>
      </c>
      <c r="B39" s="60"/>
      <c r="C39" s="7">
        <f>COUNTIF($C$3:$C$33,"V75M")</f>
        <v>3</v>
      </c>
      <c r="D39" s="7">
        <f>COUNTIF($D$3:$D$33,"V75M")</f>
        <v>0</v>
      </c>
      <c r="E39" s="7">
        <f>COUNTIF($E$3:$E$33,"V75M")</f>
        <v>0</v>
      </c>
      <c r="F39" s="7">
        <f>COUNTIF($F$3:$F$33,"V75M")</f>
        <v>1</v>
      </c>
      <c r="G39" s="7">
        <f>COUNTIF($G$3:$G$33,"V75M")</f>
        <v>0</v>
      </c>
      <c r="H39" s="7">
        <f>COUNTIF($H$3:$H$33,"V75M")</f>
        <v>0</v>
      </c>
      <c r="I39" s="7">
        <f>COUNTIF($I$3:$I$33,"V75M")</f>
        <v>0</v>
      </c>
      <c r="J39" s="7">
        <f>COUNTIF($J$3:$J$33,"V75M")</f>
        <v>0</v>
      </c>
      <c r="K39" s="7">
        <f>COUNTIF($K$3:$K$33,"V75M")</f>
        <v>1</v>
      </c>
      <c r="L39" s="7">
        <f>COUNTIF($L$3:$L$33,"V75M")</f>
        <v>0</v>
      </c>
      <c r="M39" s="7">
        <f>COUNTIF($M$3:$M$33,"V75M")</f>
        <v>0</v>
      </c>
    </row>
    <row r="40" spans="1:13" ht="14.1" customHeight="1" x14ac:dyDescent="0.25">
      <c r="A40" s="60" t="s">
        <v>13</v>
      </c>
      <c r="B40" s="60"/>
      <c r="C40" s="7">
        <f>COUNTIF($C$3:$C$33,"V65")</f>
        <v>1</v>
      </c>
      <c r="D40" s="7">
        <f>COUNTIF($D$3:$D$33,"V65")</f>
        <v>0</v>
      </c>
      <c r="E40" s="7">
        <f>COUNTIF($E$3:$E$33,"V65")</f>
        <v>0</v>
      </c>
      <c r="F40" s="7">
        <f>COUNTIF($F$3:$F$33,"V65")</f>
        <v>2</v>
      </c>
      <c r="G40" s="7">
        <f>COUNTIF($G$3:$G$33,"V65")</f>
        <v>1</v>
      </c>
      <c r="H40" s="7">
        <f>COUNTIF($H$3:$H$33,"V65")</f>
        <v>3</v>
      </c>
      <c r="I40" s="7">
        <f>COUNTIF($I$3:$I$33,"V65")</f>
        <v>2</v>
      </c>
      <c r="J40" s="7">
        <f>COUNTIF($J$3:$J$33,"V65")</f>
        <v>3</v>
      </c>
      <c r="K40" s="7">
        <f>COUNTIF($K$3:$K$33,"V65")</f>
        <v>2</v>
      </c>
      <c r="L40" s="7">
        <f>COUNTIF($L$3:$L$33,"V65")</f>
        <v>0</v>
      </c>
      <c r="M40" s="7">
        <f>COUNTIF($M$3:$M$33,"V65")</f>
        <v>0</v>
      </c>
    </row>
    <row r="41" spans="1:13" ht="14.1" customHeight="1" x14ac:dyDescent="0.25">
      <c r="A41" s="60" t="s">
        <v>389</v>
      </c>
      <c r="B41" s="60"/>
      <c r="C41" s="7">
        <f>COUNTIF($C$3:$C$33,"V65L")</f>
        <v>0</v>
      </c>
      <c r="D41" s="7">
        <f>COUNTIF($D$3:$D$33,"V65L")</f>
        <v>0</v>
      </c>
      <c r="E41" s="7">
        <f>COUNTIF($E$3:$E$33,"V65L")</f>
        <v>0</v>
      </c>
      <c r="F41" s="7">
        <f>COUNTIF($F$3:$F$33,"V65L")</f>
        <v>0</v>
      </c>
      <c r="G41" s="7">
        <f>COUNTIF($G$3:$G$33,"V65L")</f>
        <v>0</v>
      </c>
      <c r="H41" s="7">
        <f>COUNTIF($H$3:$H$33,"V65L")</f>
        <v>0</v>
      </c>
      <c r="I41" s="7">
        <f>COUNTIF($I$3:$I$33,"V65L")</f>
        <v>0</v>
      </c>
      <c r="J41" s="7">
        <f>COUNTIF($J$3:$J$33,"V65L")</f>
        <v>0</v>
      </c>
      <c r="K41" s="7">
        <f>COUNTIF($K$3:$K$33,"V65L")</f>
        <v>0</v>
      </c>
      <c r="L41" s="7">
        <f>COUNTIF($L$3:$L$33,"V65L")</f>
        <v>1</v>
      </c>
      <c r="M41" s="7">
        <f>COUNTIF($M$3:$M$33,"V65L")</f>
        <v>0</v>
      </c>
    </row>
    <row r="42" spans="1:13" ht="14.1" customHeight="1" x14ac:dyDescent="0.25">
      <c r="A42" s="60" t="s">
        <v>390</v>
      </c>
      <c r="B42" s="60"/>
      <c r="C42" s="7">
        <f>COUNTIF($C$3:$C$33,"V64")</f>
        <v>0</v>
      </c>
      <c r="D42" s="7">
        <f>COUNTIF($D$3:$D$33,"V64")</f>
        <v>0</v>
      </c>
      <c r="E42" s="7">
        <f>COUNTIF($E$3:$E$33,"V64")</f>
        <v>0</v>
      </c>
      <c r="F42" s="7">
        <f>COUNTIF($F$3:$F$33,"V64")</f>
        <v>0</v>
      </c>
      <c r="G42" s="7">
        <f>COUNTIF($G$3:$G$33,"V64")</f>
        <v>0</v>
      </c>
      <c r="H42" s="7">
        <f>COUNTIF($H$3:$H$33,"V64")</f>
        <v>0</v>
      </c>
      <c r="I42" s="7">
        <f>COUNTIF($I$3:$I$33,"V64")</f>
        <v>0</v>
      </c>
      <c r="J42" s="7">
        <f>COUNTIF($J$3:$J$33,"V64")</f>
        <v>0</v>
      </c>
      <c r="K42" s="7">
        <f>COUNTIF($K$3:$K$33,"V64")</f>
        <v>0</v>
      </c>
      <c r="L42" s="7">
        <f>COUNTIF($L$3:$L$33,"V64")</f>
        <v>0</v>
      </c>
      <c r="M42" s="7">
        <f>COUNTIF($M$3:$M$33,"V64")</f>
        <v>0</v>
      </c>
    </row>
    <row r="43" spans="1:13" ht="14.1" customHeight="1" x14ac:dyDescent="0.25">
      <c r="A43" s="60" t="s">
        <v>391</v>
      </c>
      <c r="B43" s="60"/>
      <c r="C43" s="7">
        <f>COUNTIF($C$3:$C$33,"V86")</f>
        <v>0</v>
      </c>
      <c r="D43" s="7">
        <f>COUNTIF($D$3:$D$33,"V86")</f>
        <v>0</v>
      </c>
      <c r="E43" s="7">
        <f>COUNTIF($E$3:$E$33,"V86")</f>
        <v>0</v>
      </c>
      <c r="F43" s="7">
        <f>COUNTIF($F$3:$F$33,"V86")</f>
        <v>0</v>
      </c>
      <c r="G43" s="7">
        <f>COUNTIF($G$3:$G$33,"V86")</f>
        <v>0</v>
      </c>
      <c r="H43" s="7">
        <f>COUNTIF($H$3:$H$33,"V86")</f>
        <v>0</v>
      </c>
      <c r="I43" s="7">
        <f>COUNTIF($I$3:$I$33,"V86")</f>
        <v>0</v>
      </c>
      <c r="J43" s="7">
        <f>COUNTIF($J$3:$J$33,"V86")</f>
        <v>0</v>
      </c>
      <c r="K43" s="7">
        <f>COUNTIF($K$3:$K$33,"V86")</f>
        <v>0</v>
      </c>
      <c r="L43" s="7">
        <f>COUNTIF($L$3:$L$33,"V86")</f>
        <v>0</v>
      </c>
      <c r="M43" s="7">
        <f>COUNTIF($M$3:$M$33,"V86")</f>
        <v>0</v>
      </c>
    </row>
    <row r="44" spans="1:13" ht="14.1" customHeight="1" x14ac:dyDescent="0.25">
      <c r="A44" s="60" t="s">
        <v>392</v>
      </c>
      <c r="B44" s="60"/>
      <c r="C44" s="7">
        <f>COUNTIF($C$3:$C$33,"L")</f>
        <v>0</v>
      </c>
      <c r="D44" s="7">
        <f>COUNTIF($D$3:$D$33,"L")</f>
        <v>0</v>
      </c>
      <c r="E44" s="7">
        <f>COUNTIF($E$3:$E$33,"L")</f>
        <v>0</v>
      </c>
      <c r="F44" s="7">
        <f>COUNTIF($F$3:$F$33,"L")</f>
        <v>0</v>
      </c>
      <c r="G44" s="7">
        <f>COUNTIF($G$3:$G$33,"L")</f>
        <v>0</v>
      </c>
      <c r="H44" s="7">
        <f>COUNTIF($H$3:$H$33,"L")</f>
        <v>0</v>
      </c>
      <c r="I44" s="7">
        <f>COUNTIF($I$3:$I$33,"L")</f>
        <v>0</v>
      </c>
      <c r="J44" s="7">
        <f>COUNTIF($J$3:$J$33,"L")</f>
        <v>0</v>
      </c>
      <c r="K44" s="7">
        <f>COUNTIF($K$3:$K$33,"L")</f>
        <v>0</v>
      </c>
      <c r="L44" s="7">
        <f>COUNTIF($L$3:$L$33,"L")</f>
        <v>0</v>
      </c>
      <c r="M44" s="7">
        <f>COUNTIF($M$3:$M$33,"L")</f>
        <v>0</v>
      </c>
    </row>
    <row r="45" spans="1:13" ht="14.1" customHeight="1" x14ac:dyDescent="0.25">
      <c r="A45" s="60" t="s">
        <v>393</v>
      </c>
      <c r="B45" s="60"/>
      <c r="C45" s="7">
        <f>COUNTIF($C$3:$C$33,"SL")</f>
        <v>1</v>
      </c>
      <c r="D45" s="7">
        <f>COUNTIF($D$3:$D$33,"SL")</f>
        <v>1</v>
      </c>
      <c r="E45" s="7">
        <f>COUNTIF($E$3:$E$33,"SL")</f>
        <v>0</v>
      </c>
      <c r="F45" s="7">
        <f>COUNTIF($F$3:$F$33,"SL")</f>
        <v>1</v>
      </c>
      <c r="G45" s="7">
        <f>COUNTIF($G$3:$G$33,"SL")</f>
        <v>0</v>
      </c>
      <c r="H45" s="7">
        <f>COUNTIF($H$3:$H$33,"SL")</f>
        <v>0</v>
      </c>
      <c r="I45" s="7">
        <f>COUNTIF($I$3:$I$33,"SL")</f>
        <v>0</v>
      </c>
      <c r="J45" s="7">
        <f>COUNTIF($J$3:$J$33,"SL")</f>
        <v>0</v>
      </c>
      <c r="K45" s="7">
        <f>COUNTIF($K$3:$K$33,"SL")</f>
        <v>0</v>
      </c>
      <c r="L45" s="7">
        <f>COUNTIF($L$3:$L$33,"SL")</f>
        <v>0</v>
      </c>
      <c r="M45" s="7">
        <f>COUNTIF($M$3:$M$33,"SL")</f>
        <v>0</v>
      </c>
    </row>
    <row r="46" spans="1:13" ht="14.1" customHeight="1" x14ac:dyDescent="0.25">
      <c r="A46" s="60" t="s">
        <v>394</v>
      </c>
      <c r="B46" s="60"/>
      <c r="C46" s="7">
        <f>COUNTIF($C$3:$C$33,"FL")</f>
        <v>0</v>
      </c>
      <c r="D46" s="7">
        <f>COUNTIF($D$3:$D$33,"FL")</f>
        <v>0</v>
      </c>
      <c r="E46" s="7">
        <f>COUNTIF($E$3:$E$33,"FL")</f>
        <v>0</v>
      </c>
      <c r="F46" s="7">
        <f>COUNTIF($F$3:$F$33,"FL")</f>
        <v>1</v>
      </c>
      <c r="G46" s="7">
        <f>COUNTIF($G$3:$G$33,"FL")</f>
        <v>0</v>
      </c>
      <c r="H46" s="7">
        <f>COUNTIF($H$3:$H$33,"FL")</f>
        <v>0</v>
      </c>
      <c r="I46" s="7">
        <f>COUNTIF($I$3:$I$33,"FL")</f>
        <v>0</v>
      </c>
      <c r="J46" s="7">
        <f>COUNTIF($J$3:$J$33,"FL")</f>
        <v>0</v>
      </c>
      <c r="K46" s="7">
        <f>COUNTIF($K$3:$K$33,"FL")</f>
        <v>0</v>
      </c>
      <c r="L46" s="7">
        <f>COUNTIF($L$3:$L$33,"FL")</f>
        <v>0</v>
      </c>
      <c r="M46" s="7">
        <f>COUNTIF($M$3:$M$33,"FL")</f>
        <v>0</v>
      </c>
    </row>
    <row r="47" spans="1:13" ht="14.1" customHeight="1" x14ac:dyDescent="0.25">
      <c r="A47" s="60" t="s">
        <v>395</v>
      </c>
      <c r="B47" s="60"/>
      <c r="C47" s="7">
        <f>COUNTIF($C$3:$C$33,"X")</f>
        <v>0</v>
      </c>
      <c r="D47" s="7">
        <f>COUNTIF($D$3:$D$33,"X")</f>
        <v>0</v>
      </c>
      <c r="E47" s="7">
        <f>COUNTIF($E$3:$E$33,"X")</f>
        <v>0</v>
      </c>
      <c r="F47" s="7">
        <f>COUNTIF($F$3:$F$33,"X")</f>
        <v>0</v>
      </c>
      <c r="G47" s="7">
        <f>COUNTIF($G$3:$G$33,"X")</f>
        <v>0</v>
      </c>
      <c r="H47" s="7">
        <f>COUNTIF($H$3:$H$33,"X")</f>
        <v>0</v>
      </c>
      <c r="I47" s="7">
        <f>COUNTIF($I$3:$I$33,"X")</f>
        <v>0</v>
      </c>
      <c r="J47" s="7">
        <f>COUNTIF($J$3:$J$33,"X")</f>
        <v>0</v>
      </c>
      <c r="K47" s="7">
        <f>COUNTIF($K$3:$K$33,"X")</f>
        <v>0</v>
      </c>
      <c r="L47" s="7">
        <f>COUNTIF($L$3:$L$33,"X")</f>
        <v>0</v>
      </c>
      <c r="M47" s="7">
        <f>COUNTIF($M$3:$M$33,"X")</f>
        <v>0</v>
      </c>
    </row>
    <row r="48" spans="1:13" ht="15" customHeight="1" x14ac:dyDescent="0.25">
      <c r="A48" s="57"/>
      <c r="B48" s="62"/>
    </row>
    <row r="49" spans="1:2" ht="15" customHeight="1" x14ac:dyDescent="0.25">
      <c r="A49" s="60"/>
      <c r="B49" s="62"/>
    </row>
  </sheetData>
  <printOptions gridLines="1" gridLinesSet="0"/>
  <pageMargins left="0.78740157499999996" right="0.78740157499999996" top="0.984251969" bottom="0.984251969" header="0.5" footer="0.5"/>
  <pageSetup paperSize="9" scale="5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47"/>
  <sheetViews>
    <sheetView zoomScaleNormal="100" workbookViewId="0">
      <pane ySplit="2" topLeftCell="A3" activePane="bottomLeft" state="frozen"/>
      <selection activeCell="O34" sqref="O34"/>
      <selection pane="bottomLeft" activeCell="A31" sqref="A31:M31"/>
    </sheetView>
  </sheetViews>
  <sheetFormatPr baseColWidth="10" defaultColWidth="8.5546875" defaultRowHeight="15" customHeight="1" x14ac:dyDescent="0.25"/>
  <cols>
    <col min="1" max="1" width="14.6640625" style="1" customWidth="1"/>
    <col min="2" max="2" width="8.6640625" style="20" customWidth="1"/>
    <col min="3" max="13" width="8.6640625" style="7" customWidth="1"/>
    <col min="14" max="14" width="8.5546875" style="8" customWidth="1"/>
    <col min="15" max="16384" width="8.5546875" style="8"/>
  </cols>
  <sheetData>
    <row r="1" spans="1:13" ht="15" customHeight="1" x14ac:dyDescent="0.25">
      <c r="A1" s="60" t="s">
        <v>424</v>
      </c>
      <c r="B1" s="60"/>
    </row>
    <row r="2" spans="1:13" s="2" customFormat="1" ht="15" customHeight="1" x14ac:dyDescent="0.25">
      <c r="A2" s="60"/>
      <c r="B2" s="62"/>
      <c r="C2" s="39" t="s">
        <v>0</v>
      </c>
      <c r="D2" s="39" t="s">
        <v>1</v>
      </c>
      <c r="E2" s="39" t="s">
        <v>2</v>
      </c>
      <c r="F2" s="39" t="s">
        <v>3</v>
      </c>
      <c r="G2" s="39" t="s">
        <v>4</v>
      </c>
      <c r="H2" s="39" t="s">
        <v>5</v>
      </c>
      <c r="I2" s="39" t="s">
        <v>6</v>
      </c>
      <c r="J2" s="39" t="s">
        <v>7</v>
      </c>
      <c r="K2" s="39" t="s">
        <v>8</v>
      </c>
      <c r="L2" s="39" t="s">
        <v>9</v>
      </c>
      <c r="M2" s="39" t="s">
        <v>10</v>
      </c>
    </row>
    <row r="3" spans="1:13" s="41" customFormat="1" ht="13.2" customHeight="1" x14ac:dyDescent="0.25">
      <c r="A3" s="131" t="s">
        <v>24</v>
      </c>
      <c r="B3" s="115">
        <v>45748</v>
      </c>
      <c r="C3" s="116" t="str">
        <f>IF(Flytende!C92=0,"",Flytende!C92)</f>
        <v/>
      </c>
      <c r="D3" s="144" t="str">
        <f>IF(Flytende!D92=0,"",Flytende!D92)</f>
        <v/>
      </c>
      <c r="E3" s="144" t="str">
        <f>IF(Flytende!E92=0,"",Flytende!E92)</f>
        <v/>
      </c>
      <c r="F3" s="144" t="str">
        <f>IF(Flytende!F92=0,"",Flytende!F92)</f>
        <v/>
      </c>
      <c r="G3" s="144" t="str">
        <f>IF(Flytende!G92=0,"",Flytende!G92)</f>
        <v/>
      </c>
      <c r="H3" s="144" t="str">
        <f>IF(Flytende!H92=0,"",Flytende!H92)</f>
        <v/>
      </c>
      <c r="I3" s="144" t="str">
        <f>IF(Flytende!I92=0,"",Flytende!I92)</f>
        <v/>
      </c>
      <c r="J3" s="144" t="str">
        <f>IF(Flytende!J92=0,"",Flytende!J92)</f>
        <v/>
      </c>
      <c r="K3" s="144" t="str">
        <f>IF(Flytende!K92=0,"",Flytende!K92)</f>
        <v/>
      </c>
      <c r="L3" s="144" t="str">
        <f>IF(Flytende!L92=0,"",Flytende!L92)</f>
        <v/>
      </c>
      <c r="M3" s="144" t="str">
        <f>IF(Flytende!M92=0,"",Flytende!M92)</f>
        <v/>
      </c>
    </row>
    <row r="4" spans="1:13" s="41" customFormat="1" ht="13.2" customHeight="1" x14ac:dyDescent="0.25">
      <c r="A4" s="132" t="s">
        <v>11</v>
      </c>
      <c r="B4" s="133">
        <f t="shared" ref="B4:B32" si="0">B3+1</f>
        <v>45749</v>
      </c>
      <c r="C4" s="111" t="str">
        <f>IF(Flytende!C93=0,"",Flytende!C93)</f>
        <v/>
      </c>
      <c r="D4" s="143" t="str">
        <f>IF(Flytende!D93=0,"",Flytende!D93)</f>
        <v>V65</v>
      </c>
      <c r="E4" s="143" t="str">
        <f>IF(Flytende!E93=0,"",Flytende!E93)</f>
        <v/>
      </c>
      <c r="F4" s="143" t="str">
        <f>IF(Flytende!F93=0,"",Flytende!F93)</f>
        <v/>
      </c>
      <c r="G4" s="143" t="str">
        <f>IF(Flytende!G93=0,"",Flytende!G93)</f>
        <v/>
      </c>
      <c r="H4" s="143" t="str">
        <f>IF(Flytende!H93=0,"",Flytende!H93)</f>
        <v/>
      </c>
      <c r="I4" s="143" t="str">
        <f>IF(Flytende!I93=0,"",Flytende!I93)</f>
        <v/>
      </c>
      <c r="J4" s="143" t="str">
        <f>IF(Flytende!J93=0,"",Flytende!J93)</f>
        <v/>
      </c>
      <c r="K4" s="143" t="str">
        <f>IF(Flytende!K93=0,"",Flytende!K93)</f>
        <v/>
      </c>
      <c r="L4" s="143" t="str">
        <f>IF(Flytende!L93=0,"",Flytende!L93)</f>
        <v/>
      </c>
      <c r="M4" s="143" t="str">
        <f>IF(Flytende!M93=0,"",Flytende!M93)</f>
        <v/>
      </c>
    </row>
    <row r="5" spans="1:13" s="41" customFormat="1" ht="13.2" customHeight="1" x14ac:dyDescent="0.25">
      <c r="A5" s="134" t="s">
        <v>14</v>
      </c>
      <c r="B5" s="133">
        <f t="shared" si="0"/>
        <v>45750</v>
      </c>
      <c r="C5" s="111" t="str">
        <f>IF(Flytende!C94=0,"",Flytende!C94)</f>
        <v/>
      </c>
      <c r="D5" s="111" t="str">
        <f>IF(Flytende!D94=0,"",Flytende!D94)</f>
        <v/>
      </c>
      <c r="E5" s="111" t="str">
        <f>IF(Flytende!E94=0,"",Flytende!E94)</f>
        <v/>
      </c>
      <c r="F5" s="111" t="str">
        <f>IF(Flytende!F94=0,"",Flytende!F94)</f>
        <v/>
      </c>
      <c r="G5" s="111" t="str">
        <f>IF(Flytende!G94=0,"",Flytende!G94)</f>
        <v>V64</v>
      </c>
      <c r="H5" s="111" t="str">
        <f>IF(Flytende!H94=0,"",Flytende!H94)</f>
        <v/>
      </c>
      <c r="I5" s="111" t="str">
        <f>IF(Flytende!I94=0,"",Flytende!I94)</f>
        <v/>
      </c>
      <c r="J5" s="111" t="str">
        <f>IF(Flytende!J94=0,"",Flytende!J94)</f>
        <v/>
      </c>
      <c r="K5" s="111" t="str">
        <f>IF(Flytende!K94=0,"",Flytende!K94)</f>
        <v/>
      </c>
      <c r="L5" s="111" t="str">
        <f>IF(Flytende!L94=0,"",Flytende!L94)</f>
        <v/>
      </c>
      <c r="M5" s="111" t="str">
        <f>IF(Flytende!M94=0,"",Flytende!M94)</f>
        <v/>
      </c>
    </row>
    <row r="6" spans="1:13" s="41" customFormat="1" ht="13.2" customHeight="1" x14ac:dyDescent="0.25">
      <c r="A6" s="130" t="s">
        <v>16</v>
      </c>
      <c r="B6" s="87">
        <f t="shared" si="0"/>
        <v>45751</v>
      </c>
      <c r="C6" s="19" t="str">
        <f>IF(Flytende!C95=0,"",Flytende!C95)</f>
        <v/>
      </c>
      <c r="D6" s="19" t="str">
        <f>IF(Flytende!D95=0,"",Flytende!D95)</f>
        <v/>
      </c>
      <c r="E6" s="19" t="str">
        <f>IF(Flytende!E95=0,"",Flytende!E95)</f>
        <v/>
      </c>
      <c r="F6" s="19" t="str">
        <f>IF(Flytende!F95=0,"",Flytende!F95)</f>
        <v/>
      </c>
      <c r="G6" s="19" t="str">
        <f>IF(Flytende!G95=0,"",Flytende!G95)</f>
        <v>V85</v>
      </c>
      <c r="H6" s="19" t="str">
        <f>IF(Flytende!H95=0,"",Flytende!H95)</f>
        <v/>
      </c>
      <c r="I6" s="19" t="str">
        <f>IF(Flytende!I95=0,"",Flytende!I95)</f>
        <v/>
      </c>
      <c r="J6" s="19" t="str">
        <f>IF(Flytende!J95=0,"",Flytende!J95)</f>
        <v/>
      </c>
      <c r="K6" s="19" t="str">
        <f>IF(Flytende!K95=0,"",Flytende!K95)</f>
        <v/>
      </c>
      <c r="L6" s="19" t="str">
        <f>IF(Flytende!L95=0,"",Flytende!L95)</f>
        <v>V65L</v>
      </c>
      <c r="M6" s="19" t="str">
        <f>IF(Flytende!M95=0,"",Flytende!M95)</f>
        <v/>
      </c>
    </row>
    <row r="7" spans="1:13" s="41" customFormat="1" ht="13.2" customHeight="1" thickBot="1" x14ac:dyDescent="0.3">
      <c r="A7" s="122" t="s">
        <v>18</v>
      </c>
      <c r="B7" s="123">
        <f t="shared" si="0"/>
        <v>45752</v>
      </c>
      <c r="C7" s="124" t="str">
        <f>IF(Flytende!C96=0,"",Flytende!C96)</f>
        <v/>
      </c>
      <c r="D7" s="124" t="str">
        <f>IF(Flytende!D96=0,"",Flytende!D96)</f>
        <v/>
      </c>
      <c r="E7" s="124" t="str">
        <f>IF(Flytende!E96=0,"",Flytende!E96)</f>
        <v/>
      </c>
      <c r="F7" s="124" t="str">
        <f>IF(Flytende!F96=0,"",Flytende!F96)</f>
        <v/>
      </c>
      <c r="G7" s="124" t="str">
        <f>IF(Flytende!G96=0,"",Flytende!G96)</f>
        <v/>
      </c>
      <c r="H7" s="124" t="str">
        <f>IF(Flytende!H96=0,"",Flytende!H96)</f>
        <v/>
      </c>
      <c r="I7" s="124" t="str">
        <f>IF(Flytende!I96=0,"",Flytende!I96)</f>
        <v/>
      </c>
      <c r="J7" s="124" t="str">
        <f>IF(Flytende!J96=0,"",Flytende!J96)</f>
        <v>V65</v>
      </c>
      <c r="K7" s="124" t="str">
        <f>IF(Flytende!K96=0,"",Flytende!K96)</f>
        <v/>
      </c>
      <c r="L7" s="124" t="str">
        <f>IF(Flytende!L96=0,"",Flytende!L96)</f>
        <v/>
      </c>
      <c r="M7" s="124" t="str">
        <f>IF(Flytende!M96=0,"",Flytende!M96)</f>
        <v/>
      </c>
    </row>
    <row r="8" spans="1:13" s="41" customFormat="1" ht="13.2" customHeight="1" x14ac:dyDescent="0.25">
      <c r="A8" s="150" t="s">
        <v>20</v>
      </c>
      <c r="B8" s="151">
        <f t="shared" si="0"/>
        <v>45753</v>
      </c>
      <c r="C8" s="127" t="str">
        <f>IF(Flytende!C97=0,"",Flytende!C97)</f>
        <v/>
      </c>
      <c r="D8" s="127" t="str">
        <f>IF(Flytende!D97=0,"",Flytende!D97)</f>
        <v/>
      </c>
      <c r="E8" s="127" t="str">
        <f>IF(Flytende!E97=0,"",Flytende!E97)</f>
        <v/>
      </c>
      <c r="F8" s="127" t="str">
        <f>IF(Flytende!F97=0,"",Flytende!F97)</f>
        <v/>
      </c>
      <c r="G8" s="127" t="str">
        <f>IF(Flytende!G97=0,"",Flytende!G97)</f>
        <v/>
      </c>
      <c r="H8" s="127" t="str">
        <f>IF(Flytende!H97=0,"",Flytende!H97)</f>
        <v/>
      </c>
      <c r="I8" s="127" t="str">
        <f>IF(Flytende!I97=0,"",Flytende!I97)</f>
        <v/>
      </c>
      <c r="J8" s="127" t="str">
        <f>IF(Flytende!J97=0,"",Flytende!J97)</f>
        <v/>
      </c>
      <c r="K8" s="127" t="str">
        <f>IF(Flytende!K97=0,"",Flytende!K97)</f>
        <v>V65</v>
      </c>
      <c r="L8" s="127" t="str">
        <f>IF(Flytende!L97=0,"",Flytende!L97)</f>
        <v/>
      </c>
      <c r="M8" s="127" t="str">
        <f>IF(Flytende!M97=0,"",Flytende!M97)</f>
        <v/>
      </c>
    </row>
    <row r="9" spans="1:13" s="41" customFormat="1" ht="13.2" customHeight="1" x14ac:dyDescent="0.25">
      <c r="A9" s="130" t="s">
        <v>22</v>
      </c>
      <c r="B9" s="87">
        <f t="shared" si="0"/>
        <v>45754</v>
      </c>
      <c r="C9" s="19" t="str">
        <f>IF(Flytende!C98=0,"",Flytende!C98)</f>
        <v>V75M</v>
      </c>
      <c r="D9" s="19" t="str">
        <f>IF(Flytende!D98=0,"",Flytende!D98)</f>
        <v/>
      </c>
      <c r="E9" s="19" t="str">
        <f>IF(Flytende!E98=0,"",Flytende!E98)</f>
        <v/>
      </c>
      <c r="F9" s="19" t="str">
        <f>IF(Flytende!F98=0,"",Flytende!F98)</f>
        <v/>
      </c>
      <c r="G9" s="19" t="str">
        <f>IF(Flytende!G98=0,"",Flytende!G98)</f>
        <v/>
      </c>
      <c r="H9" s="19" t="str">
        <f>IF(Flytende!H98=0,"",Flytende!H98)</f>
        <v/>
      </c>
      <c r="I9" s="19" t="str">
        <f>IF(Flytende!I98=0,"",Flytende!I98)</f>
        <v/>
      </c>
      <c r="J9" s="19" t="str">
        <f>IF(Flytende!J98=0,"",Flytende!J98)</f>
        <v/>
      </c>
      <c r="K9" s="19" t="str">
        <f>IF(Flytende!K98=0,"",Flytende!K98)</f>
        <v/>
      </c>
      <c r="L9" s="19" t="str">
        <f>IF(Flytende!L98=0,"",Flytende!L98)</f>
        <v/>
      </c>
      <c r="M9" s="19" t="str">
        <f>IF(Flytende!M98=0,"",Flytende!M98)</f>
        <v/>
      </c>
    </row>
    <row r="10" spans="1:13" s="41" customFormat="1" ht="13.2" customHeight="1" x14ac:dyDescent="0.25">
      <c r="A10" s="135" t="s">
        <v>24</v>
      </c>
      <c r="B10" s="115">
        <f t="shared" si="0"/>
        <v>45755</v>
      </c>
      <c r="C10" s="116" t="str">
        <f>IF(Flytende!C99=0,"",Flytende!C99)</f>
        <v/>
      </c>
      <c r="D10" s="116" t="str">
        <f>IF(Flytende!D99=0,"",Flytende!D99)</f>
        <v/>
      </c>
      <c r="E10" s="116" t="str">
        <f>IF(Flytende!E99=0,"",Flytende!E99)</f>
        <v/>
      </c>
      <c r="F10" s="116" t="str">
        <f>IF(Flytende!F99=0,"",Flytende!F99)</f>
        <v/>
      </c>
      <c r="G10" s="116" t="str">
        <f>IF(Flytende!G99=0,"",Flytende!G99)</f>
        <v/>
      </c>
      <c r="H10" s="116" t="str">
        <f>IF(Flytende!H99=0,"",Flytende!H99)</f>
        <v/>
      </c>
      <c r="I10" s="116" t="str">
        <f>IF(Flytende!I99=0,"",Flytende!I99)</f>
        <v/>
      </c>
      <c r="J10" s="116" t="str">
        <f>IF(Flytende!J99=0,"",Flytende!J99)</f>
        <v/>
      </c>
      <c r="K10" s="116" t="str">
        <f>IF(Flytende!K99=0,"",Flytende!K99)</f>
        <v/>
      </c>
      <c r="L10" s="116" t="str">
        <f>IF(Flytende!L99=0,"",Flytende!L99)</f>
        <v/>
      </c>
      <c r="M10" s="116" t="str">
        <f>IF(Flytende!M99=0,"",Flytende!M99)</f>
        <v/>
      </c>
    </row>
    <row r="11" spans="1:13" s="41" customFormat="1" ht="13.2" customHeight="1" x14ac:dyDescent="0.25">
      <c r="A11" s="130" t="s">
        <v>11</v>
      </c>
      <c r="B11" s="87">
        <f t="shared" si="0"/>
        <v>45756</v>
      </c>
      <c r="C11" s="19" t="str">
        <f>IF(Flytende!C100=0,"",Flytende!C100)</f>
        <v/>
      </c>
      <c r="D11" s="19" t="str">
        <f>IF(Flytende!D100=0,"",Flytende!D100)</f>
        <v/>
      </c>
      <c r="E11" s="19" t="str">
        <f>IF(Flytende!E100=0,"",Flytende!E100)</f>
        <v/>
      </c>
      <c r="F11" s="19" t="str">
        <f>IF(Flytende!F100=0,"",Flytende!F100)</f>
        <v/>
      </c>
      <c r="G11" s="19" t="str">
        <f>IF(Flytende!G100=0,"",Flytende!G100)</f>
        <v/>
      </c>
      <c r="H11" s="19" t="str">
        <f>IF(Flytende!H100=0,"",Flytende!H100)</f>
        <v/>
      </c>
      <c r="I11" s="19" t="str">
        <f>IF(Flytende!I100=0,"",Flytende!I100)</f>
        <v>V65</v>
      </c>
      <c r="J11" s="19" t="str">
        <f>IF(Flytende!J100=0,"",Flytende!J100)</f>
        <v/>
      </c>
      <c r="K11" s="19" t="str">
        <f>IF(Flytende!K100=0,"",Flytende!K100)</f>
        <v/>
      </c>
      <c r="L11" s="19" t="str">
        <f>IF(Flytende!L100=0,"",Flytende!L100)</f>
        <v/>
      </c>
      <c r="M11" s="19" t="str">
        <f>IF(Flytende!M100=0,"",Flytende!M100)</f>
        <v/>
      </c>
    </row>
    <row r="12" spans="1:13" s="41" customFormat="1" ht="13.2" customHeight="1" x14ac:dyDescent="0.25">
      <c r="A12" s="130" t="s">
        <v>14</v>
      </c>
      <c r="B12" s="87">
        <f t="shared" si="0"/>
        <v>45757</v>
      </c>
      <c r="C12" s="19" t="str">
        <f>IF(Flytende!C101=0,"",Flytende!C101)</f>
        <v/>
      </c>
      <c r="D12" s="19" t="str">
        <f>IF(Flytende!D101=0,"",Flytende!D101)</f>
        <v/>
      </c>
      <c r="E12" s="19" t="str">
        <f>IF(Flytende!E101=0,"",Flytende!E101)</f>
        <v>V65</v>
      </c>
      <c r="F12" s="19" t="str">
        <f>IF(Flytende!F101=0,"",Flytende!F101)</f>
        <v/>
      </c>
      <c r="G12" s="19" t="str">
        <f>IF(Flytende!G101=0,"",Flytende!G101)</f>
        <v/>
      </c>
      <c r="H12" s="19" t="str">
        <f>IF(Flytende!H101=0,"",Flytende!H101)</f>
        <v/>
      </c>
      <c r="I12" s="19" t="str">
        <f>IF(Flytende!I101=0,"",Flytende!I101)</f>
        <v/>
      </c>
      <c r="J12" s="19" t="str">
        <f>IF(Flytende!J101=0,"",Flytende!J101)</f>
        <v/>
      </c>
      <c r="K12" s="19" t="str">
        <f>IF(Flytende!K101=0,"",Flytende!K101)</f>
        <v/>
      </c>
      <c r="L12" s="19" t="str">
        <f>IF(Flytende!L101=0,"",Flytende!L101)</f>
        <v/>
      </c>
      <c r="M12" s="19" t="str">
        <f>IF(Flytende!M101=0,"",Flytende!M101)</f>
        <v/>
      </c>
    </row>
    <row r="13" spans="1:13" s="41" customFormat="1" ht="13.2" customHeight="1" x14ac:dyDescent="0.25">
      <c r="A13" s="130" t="s">
        <v>16</v>
      </c>
      <c r="B13" s="87">
        <f t="shared" si="0"/>
        <v>45758</v>
      </c>
      <c r="C13" s="19" t="str">
        <f>IF(Flytende!C102=0,"",Flytende!C102)</f>
        <v/>
      </c>
      <c r="D13" s="19" t="str">
        <f>IF(Flytende!D102=0,"",Flytende!D102)</f>
        <v/>
      </c>
      <c r="E13" s="19" t="str">
        <f>IF(Flytende!E102=0,"",Flytende!E102)</f>
        <v/>
      </c>
      <c r="F13" s="19" t="str">
        <f>IF(Flytende!F102=0,"",Flytende!F102)</f>
        <v/>
      </c>
      <c r="G13" s="19" t="str">
        <f>IF(Flytende!G102=0,"",Flytende!G102)</f>
        <v/>
      </c>
      <c r="H13" s="19" t="str">
        <f>IF(Flytende!H102=0,"",Flytende!H102)</f>
        <v/>
      </c>
      <c r="I13" s="19" t="str">
        <f>IF(Flytende!I102=0,"",Flytende!I102)</f>
        <v/>
      </c>
      <c r="J13" s="19" t="str">
        <f>IF(Flytende!J102=0,"",Flytende!J102)</f>
        <v>V75</v>
      </c>
      <c r="K13" s="19" t="str">
        <f>IF(Flytende!K102=0,"",Flytende!K102)</f>
        <v/>
      </c>
      <c r="L13" s="19" t="str">
        <f>IF(Flytende!L102=0,"",Flytende!L102)</f>
        <v/>
      </c>
      <c r="M13" s="19" t="str">
        <f>IF(Flytende!M102=0,"",Flytende!M102)</f>
        <v/>
      </c>
    </row>
    <row r="14" spans="1:13" s="41" customFormat="1" ht="13.2" customHeight="1" thickBot="1" x14ac:dyDescent="0.3">
      <c r="A14" s="122" t="s">
        <v>18</v>
      </c>
      <c r="B14" s="123">
        <f t="shared" si="0"/>
        <v>45759</v>
      </c>
      <c r="C14" s="124" t="str">
        <f>IF(Flytende!C103=0,"",Flytende!C103)</f>
        <v/>
      </c>
      <c r="D14" s="124" t="str">
        <f>IF(Flytende!D103=0,"",Flytende!D103)</f>
        <v/>
      </c>
      <c r="E14" s="124" t="str">
        <f>IF(Flytende!E103=0,"",Flytende!E103)</f>
        <v/>
      </c>
      <c r="F14" s="124" t="str">
        <f>IF(Flytende!F103=0,"",Flytende!F103)</f>
        <v>V65</v>
      </c>
      <c r="G14" s="124" t="str">
        <f>IF(Flytende!G103=0,"",Flytende!G103)</f>
        <v/>
      </c>
      <c r="H14" s="124" t="str">
        <f>IF(Flytende!H103=0,"",Flytende!H103)</f>
        <v/>
      </c>
      <c r="I14" s="124" t="str">
        <f>IF(Flytende!I103=0,"",Flytende!I103)</f>
        <v/>
      </c>
      <c r="J14" s="124" t="str">
        <f>IF(Flytende!J103=0,"",Flytende!J103)</f>
        <v/>
      </c>
      <c r="K14" s="124" t="str">
        <f>IF(Flytende!K103=0,"",Flytende!K103)</f>
        <v/>
      </c>
      <c r="L14" s="124" t="str">
        <f>IF(Flytende!L103=0,"",Flytende!L103)</f>
        <v/>
      </c>
      <c r="M14" s="124" t="str">
        <f>IF(Flytende!M103=0,"",Flytende!M103)</f>
        <v/>
      </c>
    </row>
    <row r="15" spans="1:13" s="41" customFormat="1" ht="13.2" customHeight="1" x14ac:dyDescent="0.25">
      <c r="A15" s="152" t="s">
        <v>20</v>
      </c>
      <c r="B15" s="126">
        <f t="shared" si="0"/>
        <v>45760</v>
      </c>
      <c r="C15" s="148" t="str">
        <f>IF(Flytende!C104=0,"",Flytende!C104)</f>
        <v/>
      </c>
      <c r="D15" s="127" t="str">
        <f>IF(Flytende!D104=0,"",Flytende!D104)</f>
        <v>V65</v>
      </c>
      <c r="E15" s="148" t="str">
        <f>IF(Flytende!E104=0,"",Flytende!E104)</f>
        <v/>
      </c>
      <c r="F15" s="148" t="str">
        <f>IF(Flytende!F104=0,"",Flytende!F104)</f>
        <v/>
      </c>
      <c r="G15" s="127" t="str">
        <f>IF(Flytende!G104=0,"",Flytende!G104)</f>
        <v/>
      </c>
      <c r="H15" s="148" t="str">
        <f>IF(Flytende!H104=0,"",Flytende!H104)</f>
        <v/>
      </c>
      <c r="I15" s="148" t="str">
        <f>IF(Flytende!I104=0,"",Flytende!I104)</f>
        <v/>
      </c>
      <c r="J15" s="148" t="str">
        <f>IF(Flytende!J104=0,"",Flytende!J104)</f>
        <v/>
      </c>
      <c r="K15" s="148" t="str">
        <f>IF(Flytende!K104=0,"",Flytende!K104)</f>
        <v/>
      </c>
      <c r="L15" s="148" t="str">
        <f>IF(Flytende!L104=0,"",Flytende!L104)</f>
        <v/>
      </c>
      <c r="M15" s="148" t="str">
        <f>IF(Flytende!M104=0,"",Flytende!M104)</f>
        <v/>
      </c>
    </row>
    <row r="16" spans="1:13" s="41" customFormat="1" ht="13.2" customHeight="1" x14ac:dyDescent="0.25">
      <c r="A16" s="130" t="s">
        <v>22</v>
      </c>
      <c r="B16" s="87">
        <f t="shared" si="0"/>
        <v>45761</v>
      </c>
      <c r="C16" s="19" t="str">
        <f>IF(Flytende!C105=0,"",Flytende!C105)</f>
        <v/>
      </c>
      <c r="D16" s="19" t="str">
        <f>IF(Flytende!D105=0,"",Flytende!D105)</f>
        <v/>
      </c>
      <c r="E16" s="19" t="str">
        <f>IF(Flytende!E105=0,"",Flytende!E105)</f>
        <v/>
      </c>
      <c r="F16" s="19" t="str">
        <f>IF(Flytende!F105=0,"",Flytende!F105)</f>
        <v/>
      </c>
      <c r="G16" s="19" t="str">
        <f>IF(Flytende!G105=0,"",Flytende!G105)</f>
        <v/>
      </c>
      <c r="H16" s="19" t="str">
        <f>IF(Flytende!H105=0,"",Flytende!H105)</f>
        <v/>
      </c>
      <c r="I16" s="19" t="str">
        <f>IF(Flytende!I105=0,"",Flytende!I105)</f>
        <v/>
      </c>
      <c r="J16" s="19" t="str">
        <f>IF(Flytende!J105=0,"",Flytende!J105)</f>
        <v/>
      </c>
      <c r="K16" s="19" t="str">
        <f>IF(Flytende!K105=0,"",Flytende!K105)</f>
        <v>V75M</v>
      </c>
      <c r="L16" s="19" t="str">
        <f>IF(Flytende!L105=0,"",Flytende!L105)</f>
        <v/>
      </c>
      <c r="M16" s="19" t="str">
        <f>IF(Flytende!M105=0,"",Flytende!M105)</f>
        <v/>
      </c>
    </row>
    <row r="17" spans="1:17" s="41" customFormat="1" ht="13.2" customHeight="1" x14ac:dyDescent="0.25">
      <c r="A17" s="130" t="s">
        <v>24</v>
      </c>
      <c r="B17" s="87">
        <f t="shared" si="0"/>
        <v>45762</v>
      </c>
      <c r="C17" s="19" t="str">
        <f>IF(Flytende!C106=0,"",Flytende!C106)</f>
        <v>V86</v>
      </c>
      <c r="D17" s="19" t="str">
        <f>IF(Flytende!D106=0,"",Flytende!D106)</f>
        <v/>
      </c>
      <c r="E17" s="19" t="str">
        <f>IF(Flytende!E106=0,"",Flytende!E106)</f>
        <v/>
      </c>
      <c r="F17" s="19" t="str">
        <f>IF(Flytende!F106=0,"",Flytende!F106)</f>
        <v/>
      </c>
      <c r="G17" s="19" t="str">
        <f>IF(Flytende!G106=0,"",Flytende!G106)</f>
        <v/>
      </c>
      <c r="H17" s="19" t="str">
        <f>IF(Flytende!H106=0,"",Flytende!H106)</f>
        <v/>
      </c>
      <c r="I17" s="19" t="str">
        <f>IF(Flytende!I106=0,"",Flytende!I106)</f>
        <v/>
      </c>
      <c r="J17" s="19" t="str">
        <f>IF(Flytende!J106=0,"",Flytende!J106)</f>
        <v/>
      </c>
      <c r="K17" s="19" t="str">
        <f>IF(Flytende!K106=0,"",Flytende!K106)</f>
        <v/>
      </c>
      <c r="L17" s="19" t="str">
        <f>IF(Flytende!L106=0,"",Flytende!L106)</f>
        <v/>
      </c>
      <c r="M17" s="19" t="str">
        <f>IF(Flytende!M106=0,"",Flytende!M106)</f>
        <v/>
      </c>
    </row>
    <row r="18" spans="1:17" s="41" customFormat="1" ht="13.2" customHeight="1" x14ac:dyDescent="0.25">
      <c r="A18" s="130" t="s">
        <v>11</v>
      </c>
      <c r="B18" s="87">
        <f t="shared" si="0"/>
        <v>45763</v>
      </c>
      <c r="C18" s="19" t="str">
        <f>IF(Flytende!C107=0,"",Flytende!C107)</f>
        <v/>
      </c>
      <c r="D18" s="19" t="str">
        <f>IF(Flytende!D107=0,"",Flytende!D107)</f>
        <v/>
      </c>
      <c r="E18" s="19" t="str">
        <f>IF(Flytende!E107=0,"",Flytende!E107)</f>
        <v/>
      </c>
      <c r="F18" s="19" t="str">
        <f>IF(Flytende!F107=0,"",Flytende!F107)</f>
        <v/>
      </c>
      <c r="G18" s="19" t="str">
        <f>IF(Flytende!G107=0,"",Flytende!G107)</f>
        <v>V65</v>
      </c>
      <c r="H18" s="19" t="str">
        <f>IF(Flytende!H107=0,"",Flytende!H107)</f>
        <v/>
      </c>
      <c r="I18" s="19" t="str">
        <f>IF(Flytende!I107=0,"",Flytende!I107)</f>
        <v/>
      </c>
      <c r="J18" s="19" t="str">
        <f>IF(Flytende!J107=0,"",Flytende!J107)</f>
        <v/>
      </c>
      <c r="K18" s="19" t="str">
        <f>IF(Flytende!K107=0,"",Flytende!K107)</f>
        <v/>
      </c>
      <c r="L18" s="19" t="str">
        <f>IF(Flytende!L107=0,"",Flytende!L107)</f>
        <v/>
      </c>
      <c r="M18" s="19" t="str">
        <f>IF(Flytende!M107=0,"",Flytende!M107)</f>
        <v/>
      </c>
    </row>
    <row r="19" spans="1:17" s="41" customFormat="1" ht="13.2" customHeight="1" x14ac:dyDescent="0.25">
      <c r="A19" s="130" t="s">
        <v>14</v>
      </c>
      <c r="B19" s="87">
        <f t="shared" si="0"/>
        <v>45764</v>
      </c>
      <c r="C19" s="19" t="str">
        <f>IF(Flytende!C108=0,"",Flytende!C108)</f>
        <v/>
      </c>
      <c r="D19" s="19" t="str">
        <f>IF(Flytende!D108=0,"",Flytende!D108)</f>
        <v/>
      </c>
      <c r="E19" s="19" t="str">
        <f>IF(Flytende!E108=0,"",Flytende!E108)</f>
        <v>V65</v>
      </c>
      <c r="F19" s="19" t="str">
        <f>IF(Flytende!F108=0,"",Flytende!F108)</f>
        <v/>
      </c>
      <c r="G19" s="19" t="str">
        <f>IF(Flytende!G108=0,"",Flytende!G108)</f>
        <v/>
      </c>
      <c r="H19" s="19" t="str">
        <f>IF(Flytende!H108=0,"",Flytende!H108)</f>
        <v/>
      </c>
      <c r="I19" s="19" t="str">
        <f>IF(Flytende!I108=0,"",Flytende!I108)</f>
        <v/>
      </c>
      <c r="J19" s="19" t="str">
        <f>IF(Flytende!J108=0,"",Flytende!J108)</f>
        <v/>
      </c>
      <c r="K19" s="19" t="str">
        <f>IF(Flytende!K108=0,"",Flytende!K108)</f>
        <v/>
      </c>
      <c r="L19" s="19" t="str">
        <f>IF(Flytende!L108=0,"",Flytende!L108)</f>
        <v/>
      </c>
      <c r="M19" s="19" t="str">
        <f>IF(Flytende!M108=0,"",Flytende!M108)</f>
        <v/>
      </c>
    </row>
    <row r="20" spans="1:17" s="41" customFormat="1" ht="13.2" customHeight="1" x14ac:dyDescent="0.25">
      <c r="A20" s="130" t="s">
        <v>16</v>
      </c>
      <c r="B20" s="87">
        <f t="shared" si="0"/>
        <v>45765</v>
      </c>
      <c r="C20" s="19" t="str">
        <f>IF(Flytende!C109=0,"",Flytende!C109)</f>
        <v/>
      </c>
      <c r="D20" s="19" t="str">
        <f>IF(Flytende!D109=0,"",Flytende!D109)</f>
        <v/>
      </c>
      <c r="E20" s="19" t="str">
        <f>IF(Flytende!E109=0,"",Flytende!E109)</f>
        <v/>
      </c>
      <c r="F20" s="19" t="str">
        <f>IF(Flytende!F109=0,"",Flytende!F109)</f>
        <v/>
      </c>
      <c r="G20" s="19" t="str">
        <f>IF(Flytende!G109=0,"",Flytende!G109)</f>
        <v/>
      </c>
      <c r="H20" s="19" t="str">
        <f>IF(Flytende!H109=0,"",Flytende!H109)</f>
        <v>V75</v>
      </c>
      <c r="I20" s="19" t="str">
        <f>IF(Flytende!I109=0,"",Flytende!I109)</f>
        <v/>
      </c>
      <c r="J20" s="19" t="str">
        <f>IF(Flytende!J109=0,"",Flytende!J109)</f>
        <v/>
      </c>
      <c r="K20" s="19" t="str">
        <f>IF(Flytende!K109=0,"",Flytende!K109)</f>
        <v/>
      </c>
      <c r="L20" s="19" t="str">
        <f>IF(Flytende!L109=0,"",Flytende!L109)</f>
        <v>X</v>
      </c>
      <c r="M20" s="19" t="str">
        <f>IF(Flytende!M109=0,"",Flytende!M109)</f>
        <v/>
      </c>
    </row>
    <row r="21" spans="1:17" s="41" customFormat="1" ht="13.2" customHeight="1" thickBot="1" x14ac:dyDescent="0.3">
      <c r="A21" s="122" t="s">
        <v>18</v>
      </c>
      <c r="B21" s="123">
        <f t="shared" si="0"/>
        <v>45766</v>
      </c>
      <c r="C21" s="124" t="str">
        <f>IF(Flytende!C110=0,"",Flytende!C110)</f>
        <v/>
      </c>
      <c r="D21" s="124" t="str">
        <f>IF(Flytende!D110=0,"",Flytende!D110)</f>
        <v/>
      </c>
      <c r="E21" s="124" t="str">
        <f>IF(Flytende!E110=0,"",Flytende!E110)</f>
        <v/>
      </c>
      <c r="F21" s="124" t="str">
        <f>IF(Flytende!F110=0,"",Flytende!F110)</f>
        <v/>
      </c>
      <c r="G21" s="124" t="str">
        <f>IF(Flytende!G110=0,"",Flytende!G110)</f>
        <v/>
      </c>
      <c r="H21" s="124" t="str">
        <f>IF(Flytende!H110=0,"",Flytende!H110)</f>
        <v/>
      </c>
      <c r="I21" s="124" t="str">
        <f>IF(Flytende!I110=0,"",Flytende!I110)</f>
        <v>V65</v>
      </c>
      <c r="J21" s="124" t="str">
        <f>IF(Flytende!J110=0,"",Flytende!J110)</f>
        <v/>
      </c>
      <c r="K21" s="124" t="str">
        <f>IF(Flytende!K110=0,"",Flytende!K110)</f>
        <v/>
      </c>
      <c r="L21" s="124" t="str">
        <f>IF(Flytende!L110=0,"",Flytende!L110)</f>
        <v/>
      </c>
      <c r="M21" s="124" t="str">
        <f>IF(Flytende!M110=0,"",Flytende!M110)</f>
        <v/>
      </c>
    </row>
    <row r="22" spans="1:17" s="41" customFormat="1" ht="13.2" customHeight="1" x14ac:dyDescent="0.25">
      <c r="A22" s="152" t="s">
        <v>20</v>
      </c>
      <c r="B22" s="126">
        <f t="shared" si="0"/>
        <v>45767</v>
      </c>
      <c r="C22" s="148" t="str">
        <f>IF(Flytende!C111=0,"",Flytende!C111)</f>
        <v/>
      </c>
      <c r="D22" s="148" t="str">
        <f>IF(Flytende!D111=0,"",Flytende!D111)</f>
        <v/>
      </c>
      <c r="E22" s="148" t="str">
        <f>IF(Flytende!E111=0,"",Flytende!E111)</f>
        <v/>
      </c>
      <c r="F22" s="148" t="str">
        <f>IF(Flytende!F111=0,"",Flytende!F111)</f>
        <v/>
      </c>
      <c r="G22" s="148" t="str">
        <f>IF(Flytende!G111=0,"",Flytende!G111)</f>
        <v/>
      </c>
      <c r="H22" s="148" t="str">
        <f>IF(Flytende!H111=0,"",Flytende!H111)</f>
        <v/>
      </c>
      <c r="I22" s="148" t="str">
        <f>IF(Flytende!I111=0,"",Flytende!I111)</f>
        <v/>
      </c>
      <c r="J22" s="148" t="str">
        <f>IF(Flytende!J111=0,"",Flytende!J111)</f>
        <v/>
      </c>
      <c r="K22" s="127" t="str">
        <f>IF(Flytende!K111=0,"",Flytende!K111)</f>
        <v>V65</v>
      </c>
      <c r="L22" s="148" t="str">
        <f>IF(Flytende!L111=0,"",Flytende!L111)</f>
        <v/>
      </c>
      <c r="M22" s="148" t="str">
        <f>IF(Flytende!M111=0,"",Flytende!M111)</f>
        <v/>
      </c>
    </row>
    <row r="23" spans="1:17" s="41" customFormat="1" ht="13.2" customHeight="1" x14ac:dyDescent="0.25">
      <c r="A23" s="130" t="s">
        <v>22</v>
      </c>
      <c r="B23" s="87">
        <f t="shared" si="0"/>
        <v>45768</v>
      </c>
      <c r="C23" s="19" t="str">
        <f>IF(Flytende!C112=0,"",Flytende!C112)</f>
        <v>V75M</v>
      </c>
      <c r="D23" s="19" t="str">
        <f>IF(Flytende!D112=0,"",Flytende!D112)</f>
        <v/>
      </c>
      <c r="E23" s="19" t="str">
        <f>IF(Flytende!E112=0,"",Flytende!E112)</f>
        <v/>
      </c>
      <c r="F23" s="19" t="str">
        <f>IF(Flytende!F112=0,"",Flytende!F112)</f>
        <v/>
      </c>
      <c r="G23" s="19" t="str">
        <f>IF(Flytende!G112=0,"",Flytende!G112)</f>
        <v/>
      </c>
      <c r="H23" s="19" t="str">
        <f>IF(Flytende!H112=0,"",Flytende!H112)</f>
        <v/>
      </c>
      <c r="I23" s="19" t="str">
        <f>IF(Flytende!I112=0,"",Flytende!I112)</f>
        <v/>
      </c>
      <c r="J23" s="19" t="str">
        <f>IF(Flytende!J112=0,"",Flytende!J112)</f>
        <v/>
      </c>
      <c r="K23" s="19" t="str">
        <f>IF(Flytende!K112=0,"",Flytende!K112)</f>
        <v/>
      </c>
      <c r="L23" s="19" t="str">
        <f>IF(Flytende!L112=0,"",Flytende!L112)</f>
        <v/>
      </c>
      <c r="M23" s="19" t="str">
        <f>IF(Flytende!M112=0,"",Flytende!M112)</f>
        <v/>
      </c>
      <c r="Q23" s="41" t="s">
        <v>42</v>
      </c>
    </row>
    <row r="24" spans="1:17" s="41" customFormat="1" ht="13.2" customHeight="1" x14ac:dyDescent="0.25">
      <c r="A24" s="135" t="s">
        <v>24</v>
      </c>
      <c r="B24" s="115">
        <f t="shared" si="0"/>
        <v>45769</v>
      </c>
      <c r="C24" s="116" t="str">
        <f>IF(Flytende!C113=0,"",Flytende!C113)</f>
        <v/>
      </c>
      <c r="D24" s="116" t="str">
        <f>IF(Flytende!D113=0,"",Flytende!D113)</f>
        <v/>
      </c>
      <c r="E24" s="116" t="str">
        <f>IF(Flytende!E113=0,"",Flytende!E113)</f>
        <v/>
      </c>
      <c r="F24" s="116" t="str">
        <f>IF(Flytende!F113=0,"",Flytende!F113)</f>
        <v/>
      </c>
      <c r="G24" s="116" t="str">
        <f>IF(Flytende!G113=0,"",Flytende!G113)</f>
        <v/>
      </c>
      <c r="H24" s="116" t="str">
        <f>IF(Flytende!H113=0,"",Flytende!H113)</f>
        <v/>
      </c>
      <c r="I24" s="116" t="str">
        <f>IF(Flytende!I113=0,"",Flytende!I113)</f>
        <v/>
      </c>
      <c r="J24" s="116" t="str">
        <f>IF(Flytende!J113=0,"",Flytende!J113)</f>
        <v/>
      </c>
      <c r="K24" s="116" t="str">
        <f>IF(Flytende!K113=0,"",Flytende!K113)</f>
        <v/>
      </c>
      <c r="L24" s="116" t="str">
        <f>IF(Flytende!L113=0,"",Flytende!L113)</f>
        <v/>
      </c>
      <c r="M24" s="116" t="str">
        <f>IF(Flytende!M113=0,"",Flytende!M113)</f>
        <v/>
      </c>
    </row>
    <row r="25" spans="1:17" s="41" customFormat="1" ht="13.2" customHeight="1" x14ac:dyDescent="0.25">
      <c r="A25" s="130" t="s">
        <v>11</v>
      </c>
      <c r="B25" s="87">
        <f t="shared" si="0"/>
        <v>45770</v>
      </c>
      <c r="C25" s="19" t="str">
        <f>IF(Flytende!C114=0,"",Flytende!C114)</f>
        <v/>
      </c>
      <c r="D25" s="19" t="str">
        <f>IF(Flytende!D114=0,"",Flytende!D114)</f>
        <v/>
      </c>
      <c r="E25" s="19" t="str">
        <f>IF(Flytende!E114=0,"",Flytende!E114)</f>
        <v/>
      </c>
      <c r="F25" s="19" t="str">
        <f>IF(Flytende!F114=0,"",Flytende!F114)</f>
        <v/>
      </c>
      <c r="G25" s="19" t="str">
        <f>IF(Flytende!G114=0,"",Flytende!G114)</f>
        <v/>
      </c>
      <c r="H25" s="19" t="str">
        <f>IF(Flytende!H114=0,"",Flytende!H114)</f>
        <v/>
      </c>
      <c r="I25" s="19" t="str">
        <f>IF(Flytende!I114=0,"",Flytende!I114)</f>
        <v/>
      </c>
      <c r="J25" s="19" t="str">
        <f>IF(Flytende!J114=0,"",Flytende!J114)</f>
        <v>V65</v>
      </c>
      <c r="K25" s="19" t="str">
        <f>IF(Flytende!K114=0,"",Flytende!K114)</f>
        <v/>
      </c>
      <c r="L25" s="19" t="str">
        <f>IF(Flytende!L114=0,"",Flytende!L114)</f>
        <v/>
      </c>
      <c r="M25" s="19" t="str">
        <f>IF(Flytende!M114=0,"",Flytende!M114)</f>
        <v>X</v>
      </c>
    </row>
    <row r="26" spans="1:17" s="41" customFormat="1" ht="13.2" customHeight="1" x14ac:dyDescent="0.25">
      <c r="A26" s="130" t="s">
        <v>14</v>
      </c>
      <c r="B26" s="87">
        <f t="shared" si="0"/>
        <v>45771</v>
      </c>
      <c r="C26" s="19" t="str">
        <f>IF(Flytende!C115=0,"",Flytende!C115)</f>
        <v/>
      </c>
      <c r="D26" s="19" t="str">
        <f>IF(Flytende!D115=0,"",Flytende!D115)</f>
        <v/>
      </c>
      <c r="E26" s="19" t="str">
        <f>IF(Flytende!E115=0,"",Flytende!E115)</f>
        <v/>
      </c>
      <c r="F26" s="19" t="str">
        <f>IF(Flytende!F115=0,"",Flytende!F115)</f>
        <v/>
      </c>
      <c r="G26" s="19" t="str">
        <f>IF(Flytende!G115=0,"",Flytende!G115)</f>
        <v>V65</v>
      </c>
      <c r="H26" s="19" t="str">
        <f>IF(Flytende!H115=0,"",Flytende!H115)</f>
        <v/>
      </c>
      <c r="I26" s="19" t="str">
        <f>IF(Flytende!I115=0,"",Flytende!I115)</f>
        <v/>
      </c>
      <c r="J26" s="19" t="str">
        <f>IF(Flytende!J115=0,"",Flytende!J115)</f>
        <v/>
      </c>
      <c r="K26" s="19" t="str">
        <f>IF(Flytende!K115=0,"",Flytende!K115)</f>
        <v/>
      </c>
      <c r="L26" s="19" t="str">
        <f>IF(Flytende!L115=0,"",Flytende!L115)</f>
        <v/>
      </c>
      <c r="M26" s="19" t="str">
        <f>IF(Flytende!M115=0,"",Flytende!M115)</f>
        <v/>
      </c>
    </row>
    <row r="27" spans="1:17" s="41" customFormat="1" ht="13.2" customHeight="1" x14ac:dyDescent="0.25">
      <c r="A27" s="130" t="s">
        <v>16</v>
      </c>
      <c r="B27" s="87">
        <f t="shared" si="0"/>
        <v>45772</v>
      </c>
      <c r="C27" s="19" t="str">
        <f>IF(Flytende!C116=0,"",Flytende!C116)</f>
        <v>V75</v>
      </c>
      <c r="D27" s="19" t="str">
        <f>IF(Flytende!D116=0,"",Flytende!D116)</f>
        <v/>
      </c>
      <c r="E27" s="19" t="str">
        <f>IF(Flytende!E116=0,"",Flytende!E116)</f>
        <v/>
      </c>
      <c r="F27" s="19" t="str">
        <f>IF(Flytende!F116=0,"",Flytende!F116)</f>
        <v/>
      </c>
      <c r="G27" s="19" t="str">
        <f>IF(Flytende!G116=0,"",Flytende!G116)</f>
        <v/>
      </c>
      <c r="H27" s="19" t="str">
        <f>IF(Flytende!H116=0,"",Flytende!H116)</f>
        <v/>
      </c>
      <c r="I27" s="19" t="str">
        <f>IF(Flytende!I116=0,"",Flytende!I116)</f>
        <v/>
      </c>
      <c r="J27" s="19" t="str">
        <f>IF(Flytende!J116=0,"",Flytende!J116)</f>
        <v/>
      </c>
      <c r="K27" s="19" t="str">
        <f>IF(Flytende!K116=0,"",Flytende!K116)</f>
        <v/>
      </c>
      <c r="L27" s="19" t="str">
        <f>IF(Flytende!L116=0,"",Flytende!L116)</f>
        <v/>
      </c>
      <c r="M27" s="19" t="str">
        <f>IF(Flytende!M116=0,"",Flytende!M116)</f>
        <v/>
      </c>
    </row>
    <row r="28" spans="1:17" s="41" customFormat="1" ht="13.2" customHeight="1" thickBot="1" x14ac:dyDescent="0.3">
      <c r="A28" s="122" t="s">
        <v>18</v>
      </c>
      <c r="B28" s="123">
        <f t="shared" si="0"/>
        <v>45773</v>
      </c>
      <c r="C28" s="124" t="str">
        <f>IF(Flytende!C117=0,"",Flytende!C117)</f>
        <v/>
      </c>
      <c r="D28" s="182" t="str">
        <f>IF(Flytende!D117=0,"",Flytende!D117)</f>
        <v/>
      </c>
      <c r="E28" s="182" t="str">
        <f>IF(Flytende!E117=0,"",Flytende!E117)</f>
        <v/>
      </c>
      <c r="F28" s="182" t="str">
        <f>IF(Flytende!F117=0,"",Flytende!F117)</f>
        <v/>
      </c>
      <c r="G28" s="182" t="str">
        <f>IF(Flytende!G117=0,"",Flytende!G117)</f>
        <v/>
      </c>
      <c r="H28" s="124" t="str">
        <f>IF(Flytende!H117=0,"",Flytende!H117)</f>
        <v/>
      </c>
      <c r="I28" s="182" t="str">
        <f>IF(Flytende!I117=0,"",Flytende!I117)</f>
        <v/>
      </c>
      <c r="J28" s="182" t="str">
        <f>IF(Flytende!J117=0,"",Flytende!J117)</f>
        <v/>
      </c>
      <c r="K28" s="124" t="str">
        <f>IF(Flytende!K117=0,"",Flytende!K117)</f>
        <v>V65</v>
      </c>
      <c r="L28" s="182" t="str">
        <f>IF(Flytende!L117=0,"",Flytende!L117)</f>
        <v/>
      </c>
      <c r="M28" s="155" t="str">
        <f>IF(Flytende!M117=0,"",Flytende!M117)</f>
        <v/>
      </c>
    </row>
    <row r="29" spans="1:17" s="41" customFormat="1" ht="13.2" customHeight="1" x14ac:dyDescent="0.25">
      <c r="A29" s="152" t="s">
        <v>20</v>
      </c>
      <c r="B29" s="126">
        <f t="shared" si="0"/>
        <v>45774</v>
      </c>
      <c r="C29" s="180" t="str">
        <f>IF(Flytende!C118=0,"",Flytende!C118)</f>
        <v/>
      </c>
      <c r="D29" s="180" t="str">
        <f>IF(Flytende!D118=0,"",Flytende!D118)</f>
        <v/>
      </c>
      <c r="E29" s="180" t="str">
        <f>IF(Flytende!E118=0,"",Flytende!E118)</f>
        <v/>
      </c>
      <c r="F29" s="180" t="str">
        <f>IF(Flytende!F118=0,"",Flytende!F118)</f>
        <v>SL</v>
      </c>
      <c r="G29" s="180" t="str">
        <f>IF(Flytende!G118=0,"",Flytende!G118)</f>
        <v/>
      </c>
      <c r="H29" s="148" t="str">
        <f>IF(Flytende!H118=0,"",Flytende!H118)</f>
        <v/>
      </c>
      <c r="I29" s="180" t="str">
        <f>IF(Flytende!I118=0,"",Flytende!I118)</f>
        <v/>
      </c>
      <c r="J29" s="180" t="str">
        <f>IF(Flytende!J118=0,"",Flytende!J118)</f>
        <v/>
      </c>
      <c r="K29" s="181" t="str">
        <f>IF(Flytende!K118=0,"",Flytende!K118)</f>
        <v/>
      </c>
      <c r="L29" s="180" t="str">
        <f>IF(Flytende!L118=0,"",Flytende!L118)</f>
        <v/>
      </c>
      <c r="M29" s="154" t="str">
        <f>IF(Flytende!M118=0,"",Flytende!M118)</f>
        <v/>
      </c>
    </row>
    <row r="30" spans="1:17" s="41" customFormat="1" ht="13.2" customHeight="1" x14ac:dyDescent="0.25">
      <c r="A30" s="130" t="s">
        <v>22</v>
      </c>
      <c r="B30" s="87">
        <f t="shared" si="0"/>
        <v>45775</v>
      </c>
      <c r="C30" s="179" t="str">
        <f>IF(Flytende!C119=0,"",Flytende!C119)</f>
        <v>V75M</v>
      </c>
      <c r="D30" s="179" t="str">
        <f>IF(Flytende!D119=0,"",Flytende!D119)</f>
        <v/>
      </c>
      <c r="E30" s="179" t="str">
        <f>IF(Flytende!E119=0,"",Flytende!E119)</f>
        <v/>
      </c>
      <c r="F30" s="179" t="str">
        <f>IF(Flytende!F119=0,"",Flytende!F119)</f>
        <v/>
      </c>
      <c r="G30" s="179" t="str">
        <f>IF(Flytende!G119=0,"",Flytende!G119)</f>
        <v/>
      </c>
      <c r="H30" s="179" t="str">
        <f>IF(Flytende!H119=0,"",Flytende!H119)</f>
        <v/>
      </c>
      <c r="I30" s="179" t="str">
        <f>IF(Flytende!I119=0,"",Flytende!I119)</f>
        <v/>
      </c>
      <c r="J30" s="179" t="str">
        <f>IF(Flytende!J119=0,"",Flytende!J119)</f>
        <v/>
      </c>
      <c r="K30" s="179" t="str">
        <f>IF(Flytende!K119=0,"",Flytende!K119)</f>
        <v/>
      </c>
      <c r="L30" s="179" t="str">
        <f>IF(Flytende!L119=0,"",Flytende!L119)</f>
        <v/>
      </c>
      <c r="M30" s="139" t="str">
        <f>IF(Flytende!M119=0,"",Flytende!M119)</f>
        <v/>
      </c>
    </row>
    <row r="31" spans="1:17" s="41" customFormat="1" ht="13.2" customHeight="1" x14ac:dyDescent="0.25">
      <c r="A31" s="135" t="s">
        <v>24</v>
      </c>
      <c r="B31" s="115">
        <f t="shared" si="0"/>
        <v>45776</v>
      </c>
      <c r="C31" s="292" t="str">
        <f>IF(Flytende!C120=0,"",Flytende!C120)</f>
        <v/>
      </c>
      <c r="D31" s="292" t="str">
        <f>IF(Flytende!D120=0,"",Flytende!D120)</f>
        <v/>
      </c>
      <c r="E31" s="116" t="str">
        <f>IF(Flytende!E120=0,"",Flytende!E120)</f>
        <v/>
      </c>
      <c r="F31" s="292" t="str">
        <f>IF(Flytende!F120=0,"",Flytende!F120)</f>
        <v/>
      </c>
      <c r="G31" s="292" t="str">
        <f>IF(Flytende!G120=0,"",Flytende!G120)</f>
        <v/>
      </c>
      <c r="H31" s="292" t="str">
        <f>IF(Flytende!H120=0,"",Flytende!H120)</f>
        <v/>
      </c>
      <c r="I31" s="292" t="str">
        <f>IF(Flytende!I120=0,"",Flytende!I120)</f>
        <v/>
      </c>
      <c r="J31" s="292" t="str">
        <f>IF(Flytende!J120=0,"",Flytende!J120)</f>
        <v/>
      </c>
      <c r="K31" s="292" t="str">
        <f>IF(Flytende!K120=0,"",Flytende!K120)</f>
        <v/>
      </c>
      <c r="L31" s="292" t="str">
        <f>IF(Flytende!L120=0,"",Flytende!L120)</f>
        <v/>
      </c>
      <c r="M31" s="293" t="str">
        <f>IF(Flytende!M120=0,"",Flytende!M120)</f>
        <v/>
      </c>
    </row>
    <row r="32" spans="1:17" ht="12.75" customHeight="1" x14ac:dyDescent="0.25">
      <c r="A32" s="130" t="s">
        <v>11</v>
      </c>
      <c r="B32" s="87">
        <f t="shared" si="0"/>
        <v>45777</v>
      </c>
      <c r="C32" s="19" t="str">
        <f>IF(Flytende!C121=0,"",Flytende!C121)</f>
        <v/>
      </c>
      <c r="D32" s="19" t="str">
        <f>IF(Flytende!D121=0,"",Flytende!D121)</f>
        <v>V65</v>
      </c>
      <c r="E32" s="19" t="str">
        <f>IF(Flytende!E121=0,"",Flytende!E121)</f>
        <v/>
      </c>
      <c r="F32" s="19" t="str">
        <f>IF(Flytende!F121=0,"",Flytende!F121)</f>
        <v/>
      </c>
      <c r="G32" s="19" t="str">
        <f>IF(Flytende!G121=0,"",Flytende!G121)</f>
        <v/>
      </c>
      <c r="H32" s="19" t="str">
        <f>IF(Flytende!H121=0,"",Flytende!H121)</f>
        <v/>
      </c>
      <c r="I32" s="19" t="str">
        <f>IF(Flytende!I121=0,"",Flytende!I121)</f>
        <v/>
      </c>
      <c r="J32" s="19" t="str">
        <f>IF(Flytende!J121=0,"",Flytende!J121)</f>
        <v/>
      </c>
      <c r="K32" s="19" t="str">
        <f>IF(Flytende!K121=0,"",Flytende!K121)</f>
        <v/>
      </c>
      <c r="L32" s="19" t="str">
        <f>IF(Flytende!L121=0,"",Flytende!L121)</f>
        <v/>
      </c>
      <c r="M32" s="19" t="str">
        <f>IF(Flytende!M121=0,"",Flytende!M121)</f>
        <v>X</v>
      </c>
    </row>
    <row r="33" spans="1:13" ht="12.75" customHeight="1" x14ac:dyDescent="0.25">
      <c r="A33" s="60"/>
      <c r="B33" s="58"/>
    </row>
    <row r="34" spans="1:13" s="1" customFormat="1" ht="12.75" customHeight="1" x14ac:dyDescent="0.25">
      <c r="A34" s="60"/>
      <c r="B34" s="58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spans="1:13" ht="14.1" customHeight="1" x14ac:dyDescent="0.25">
      <c r="A35" s="60"/>
      <c r="B35" s="60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6" spans="1:13" customFormat="1" ht="14.1" customHeight="1" x14ac:dyDescent="0.25">
      <c r="A36" s="60" t="s">
        <v>384</v>
      </c>
      <c r="B36" s="62"/>
      <c r="C36" s="23">
        <f t="shared" ref="C36:M36" si="1">SUM(C37:C47)</f>
        <v>5</v>
      </c>
      <c r="D36" s="23">
        <f t="shared" si="1"/>
        <v>3</v>
      </c>
      <c r="E36" s="23">
        <f t="shared" si="1"/>
        <v>2</v>
      </c>
      <c r="F36" s="23">
        <f t="shared" si="1"/>
        <v>2</v>
      </c>
      <c r="G36" s="23">
        <f t="shared" si="1"/>
        <v>4</v>
      </c>
      <c r="H36" s="23">
        <f t="shared" si="1"/>
        <v>1</v>
      </c>
      <c r="I36" s="23">
        <f t="shared" si="1"/>
        <v>2</v>
      </c>
      <c r="J36" s="23">
        <f t="shared" si="1"/>
        <v>3</v>
      </c>
      <c r="K36" s="23">
        <f t="shared" si="1"/>
        <v>4</v>
      </c>
      <c r="L36" s="23">
        <f t="shared" si="1"/>
        <v>2</v>
      </c>
      <c r="M36" s="23">
        <f t="shared" si="1"/>
        <v>2</v>
      </c>
    </row>
    <row r="37" spans="1:13" customFormat="1" ht="14.1" customHeight="1" x14ac:dyDescent="0.25">
      <c r="A37" s="60" t="s">
        <v>387</v>
      </c>
      <c r="B37" s="60"/>
      <c r="C37" s="7">
        <f>COUNTIF($C$3:$C$33,"V75")</f>
        <v>1</v>
      </c>
      <c r="D37" s="7">
        <f>COUNTIF($D$3:$D$33,"V75")</f>
        <v>0</v>
      </c>
      <c r="E37" s="7">
        <f>COUNTIF($E$3:$E$33,"V75")</f>
        <v>0</v>
      </c>
      <c r="F37" s="7">
        <f>COUNTIF($F$3:$F$33,"V75")</f>
        <v>0</v>
      </c>
      <c r="G37" s="7">
        <f>COUNTIF($G$3:$G$33,"V75")</f>
        <v>0</v>
      </c>
      <c r="H37" s="7">
        <f>COUNTIF($H$3:$H$33,"V75")</f>
        <v>1</v>
      </c>
      <c r="I37" s="7">
        <f>COUNTIF($I$3:$I$33,"V75")</f>
        <v>0</v>
      </c>
      <c r="J37" s="7">
        <f>COUNTIF($J$3:$J$33,"V75")</f>
        <v>1</v>
      </c>
      <c r="K37" s="7">
        <f>COUNTIF($K$3:$K$33,"V75")</f>
        <v>0</v>
      </c>
      <c r="L37" s="7">
        <f>COUNTIF($L$3:$L$33,"V75")</f>
        <v>0</v>
      </c>
      <c r="M37" s="7">
        <f>COUNTIF($M$3:$M$33,"V75")</f>
        <v>0</v>
      </c>
    </row>
    <row r="38" spans="1:13" customFormat="1" ht="14.1" customHeight="1" x14ac:dyDescent="0.25">
      <c r="A38" s="60" t="s">
        <v>434</v>
      </c>
      <c r="B38" s="60"/>
      <c r="C38" s="7">
        <f>COUNTIF($C$3:$C$33,"V85")</f>
        <v>0</v>
      </c>
      <c r="D38" s="7">
        <f>COUNTIF($D$3:$D$33,"V85")</f>
        <v>0</v>
      </c>
      <c r="E38" s="7">
        <f>COUNTIF($E$3:$E$33,"V85")</f>
        <v>0</v>
      </c>
      <c r="F38" s="7">
        <f>COUNTIF($F$3:$F$33,"V85")</f>
        <v>0</v>
      </c>
      <c r="G38" s="7">
        <f>COUNTIF($G$3:$G$33,"V85")</f>
        <v>1</v>
      </c>
      <c r="H38" s="7">
        <f>COUNTIF($H$3:$H$33,"V85")</f>
        <v>0</v>
      </c>
      <c r="I38" s="7">
        <f>COUNTIF($I$3:$I$33,"V85")</f>
        <v>0</v>
      </c>
      <c r="J38" s="7">
        <f>COUNTIF($J$3:$J$33,"V85")</f>
        <v>0</v>
      </c>
      <c r="K38" s="7">
        <f>COUNTIF($K$3:$K$33,"V85")</f>
        <v>0</v>
      </c>
      <c r="L38" s="7">
        <f>COUNTIF($L$3:$L$33,"V85")</f>
        <v>0</v>
      </c>
      <c r="M38" s="7">
        <f>COUNTIF($M$3:$M$33,"V85")</f>
        <v>0</v>
      </c>
    </row>
    <row r="39" spans="1:13" customFormat="1" ht="14.1" customHeight="1" x14ac:dyDescent="0.25">
      <c r="A39" s="60" t="s">
        <v>388</v>
      </c>
      <c r="B39" s="60"/>
      <c r="C39" s="7">
        <f>COUNTIF($C$3:$C$33,"V75M")</f>
        <v>3</v>
      </c>
      <c r="D39" s="7">
        <f>COUNTIF($D$3:$D$33,"V75M")</f>
        <v>0</v>
      </c>
      <c r="E39" s="7">
        <f>COUNTIF($E$3:$E$33,"V75M")</f>
        <v>0</v>
      </c>
      <c r="F39" s="7">
        <f>COUNTIF($F$3:$F$33,"V75M")</f>
        <v>0</v>
      </c>
      <c r="G39" s="7">
        <f>COUNTIF($G$3:$G$33,"V75M")</f>
        <v>0</v>
      </c>
      <c r="H39" s="7">
        <f>COUNTIF($H$3:$H$33,"V75M")</f>
        <v>0</v>
      </c>
      <c r="I39" s="7">
        <f>COUNTIF($I$3:$I$33,"V75M")</f>
        <v>0</v>
      </c>
      <c r="J39" s="7">
        <f>COUNTIF($J$3:$J$33,"V75M")</f>
        <v>0</v>
      </c>
      <c r="K39" s="7">
        <f>COUNTIF($K$3:$K$33,"V75M")</f>
        <v>1</v>
      </c>
      <c r="L39" s="7">
        <f>COUNTIF($L$3:$L$33,"V75M")</f>
        <v>0</v>
      </c>
      <c r="M39" s="7">
        <f>COUNTIF($M$3:$M$33,"V75M")</f>
        <v>0</v>
      </c>
    </row>
    <row r="40" spans="1:13" customFormat="1" ht="14.1" customHeight="1" x14ac:dyDescent="0.25">
      <c r="A40" s="60" t="s">
        <v>13</v>
      </c>
      <c r="B40" s="60"/>
      <c r="C40" s="7">
        <f>COUNTIF($C$3:$C$33,"V65")</f>
        <v>0</v>
      </c>
      <c r="D40" s="7">
        <f>COUNTIF($D$3:$D$33,"V65")</f>
        <v>3</v>
      </c>
      <c r="E40" s="7">
        <f>COUNTIF($E$3:$E$33,"V65")</f>
        <v>2</v>
      </c>
      <c r="F40" s="7">
        <f>COUNTIF($F$3:$F$33,"V65")</f>
        <v>1</v>
      </c>
      <c r="G40" s="7">
        <f>COUNTIF($G$3:$G$33,"V65")</f>
        <v>2</v>
      </c>
      <c r="H40" s="7">
        <f>COUNTIF($H$3:$H$33,"V65")</f>
        <v>0</v>
      </c>
      <c r="I40" s="7">
        <f>COUNTIF($I$3:$I$33,"V65")</f>
        <v>2</v>
      </c>
      <c r="J40" s="7">
        <f>COUNTIF($J$3:$J$33,"V65")</f>
        <v>2</v>
      </c>
      <c r="K40" s="7">
        <f>COUNTIF($K$3:$K$33,"V65")</f>
        <v>3</v>
      </c>
      <c r="L40" s="7">
        <f>COUNTIF($L$3:$L$33,"V65")</f>
        <v>0</v>
      </c>
      <c r="M40" s="7">
        <f>COUNTIF($M$3:$M$33,"V65")</f>
        <v>0</v>
      </c>
    </row>
    <row r="41" spans="1:13" customFormat="1" ht="14.1" customHeight="1" x14ac:dyDescent="0.25">
      <c r="A41" s="60" t="s">
        <v>389</v>
      </c>
      <c r="B41" s="60"/>
      <c r="C41" s="7">
        <f>COUNTIF($C$3:$C$33,"V65L")</f>
        <v>0</v>
      </c>
      <c r="D41" s="7">
        <f>COUNTIF($D$3:$D$33,"V65L")</f>
        <v>0</v>
      </c>
      <c r="E41" s="7">
        <f>COUNTIF($E$3:$E$33,"V65L")</f>
        <v>0</v>
      </c>
      <c r="F41" s="7">
        <f>COUNTIF($F$3:$F$33,"V65L")</f>
        <v>0</v>
      </c>
      <c r="G41" s="7">
        <f>COUNTIF($G$3:$G$33,"V65L")</f>
        <v>0</v>
      </c>
      <c r="H41" s="7">
        <f>COUNTIF($H$3:$H$33,"V65L")</f>
        <v>0</v>
      </c>
      <c r="I41" s="7">
        <f>COUNTIF($I$3:$I$33,"V65L")</f>
        <v>0</v>
      </c>
      <c r="J41" s="7">
        <f>COUNTIF($J$3:$J$33,"V65L")</f>
        <v>0</v>
      </c>
      <c r="K41" s="7">
        <f>COUNTIF($K$3:$K$33,"V65L")</f>
        <v>0</v>
      </c>
      <c r="L41" s="7">
        <f>COUNTIF($L$3:$L$33,"V65L")</f>
        <v>1</v>
      </c>
      <c r="M41" s="7">
        <f>COUNTIF($M$3:$M$33,"V65L")</f>
        <v>0</v>
      </c>
    </row>
    <row r="42" spans="1:13" customFormat="1" ht="14.1" customHeight="1" x14ac:dyDescent="0.25">
      <c r="A42" s="60" t="s">
        <v>390</v>
      </c>
      <c r="B42" s="60"/>
      <c r="C42" s="7">
        <f>COUNTIF($C$3:$C$33,"V64")</f>
        <v>0</v>
      </c>
      <c r="D42" s="7">
        <f>COUNTIF($D$3:$D$33,"V64")</f>
        <v>0</v>
      </c>
      <c r="E42" s="7">
        <f>COUNTIF($E$3:$E$33,"V64")</f>
        <v>0</v>
      </c>
      <c r="F42" s="7">
        <f>COUNTIF($F$3:$F$33,"V64")</f>
        <v>0</v>
      </c>
      <c r="G42" s="7">
        <f>COUNTIF($G$3:$G$33,"V64")</f>
        <v>1</v>
      </c>
      <c r="H42" s="7">
        <f>COUNTIF($H$3:$H$33,"V64")</f>
        <v>0</v>
      </c>
      <c r="I42" s="7">
        <f>COUNTIF($I$3:$I$33,"V64")</f>
        <v>0</v>
      </c>
      <c r="J42" s="7">
        <f>COUNTIF($J$3:$J$33,"V64")</f>
        <v>0</v>
      </c>
      <c r="K42" s="7">
        <f>COUNTIF($K$3:$K$33,"V64")</f>
        <v>0</v>
      </c>
      <c r="L42" s="7">
        <f>COUNTIF($L$3:$L$33,"V64")</f>
        <v>0</v>
      </c>
      <c r="M42" s="7">
        <f>COUNTIF($M$3:$M$33,"V64")</f>
        <v>0</v>
      </c>
    </row>
    <row r="43" spans="1:13" customFormat="1" ht="14.1" customHeight="1" x14ac:dyDescent="0.25">
      <c r="A43" s="60" t="s">
        <v>391</v>
      </c>
      <c r="B43" s="60"/>
      <c r="C43" s="7">
        <f>COUNTIF($C$3:$C$33,"V86")</f>
        <v>1</v>
      </c>
      <c r="D43" s="7">
        <f>COUNTIF($D$3:$D$33,"V86")</f>
        <v>0</v>
      </c>
      <c r="E43" s="7">
        <f>COUNTIF($E$3:$E$33,"V86")</f>
        <v>0</v>
      </c>
      <c r="F43" s="7">
        <f>COUNTIF($F$3:$F$33,"V86")</f>
        <v>0</v>
      </c>
      <c r="G43" s="7">
        <f>COUNTIF($G$3:$G$33,"V86")</f>
        <v>0</v>
      </c>
      <c r="H43" s="7">
        <f>COUNTIF($H$3:$H$33,"V86")</f>
        <v>0</v>
      </c>
      <c r="I43" s="7">
        <f>COUNTIF($I$3:$I$33,"V86")</f>
        <v>0</v>
      </c>
      <c r="J43" s="7">
        <f>COUNTIF($J$3:$J$33,"V86")</f>
        <v>0</v>
      </c>
      <c r="K43" s="7">
        <f>COUNTIF($K$3:$K$33,"V86")</f>
        <v>0</v>
      </c>
      <c r="L43" s="7">
        <f>COUNTIF($L$3:$L$33,"V86")</f>
        <v>0</v>
      </c>
      <c r="M43" s="7">
        <f>COUNTIF($M$3:$M$33,"V86")</f>
        <v>0</v>
      </c>
    </row>
    <row r="44" spans="1:13" customFormat="1" ht="14.1" customHeight="1" x14ac:dyDescent="0.25">
      <c r="A44" s="60" t="s">
        <v>392</v>
      </c>
      <c r="B44" s="60"/>
      <c r="C44" s="7">
        <f>COUNTIF($C$3:$C$33,"L")</f>
        <v>0</v>
      </c>
      <c r="D44" s="7">
        <f>COUNTIF($D$3:$D$33,"L")</f>
        <v>0</v>
      </c>
      <c r="E44" s="7">
        <f>COUNTIF($E$3:$E$33,"L")</f>
        <v>0</v>
      </c>
      <c r="F44" s="7">
        <f>COUNTIF($F$3:$F$33,"L")</f>
        <v>0</v>
      </c>
      <c r="G44" s="7">
        <f>COUNTIF($G$3:$G$33,"L")</f>
        <v>0</v>
      </c>
      <c r="H44" s="7">
        <f>COUNTIF($H$3:$H$33,"L")</f>
        <v>0</v>
      </c>
      <c r="I44" s="7">
        <f>COUNTIF($I$3:$I$33,"L")</f>
        <v>0</v>
      </c>
      <c r="J44" s="7">
        <f>COUNTIF($J$3:$J$33,"L")</f>
        <v>0</v>
      </c>
      <c r="K44" s="7">
        <f>COUNTIF($K$3:$K$33,"L")</f>
        <v>0</v>
      </c>
      <c r="L44" s="7">
        <f>COUNTIF($L$3:$L$33,"L")</f>
        <v>0</v>
      </c>
      <c r="M44" s="7">
        <f>COUNTIF($M$3:$M$33,"L")</f>
        <v>0</v>
      </c>
    </row>
    <row r="45" spans="1:13" customFormat="1" ht="14.1" customHeight="1" x14ac:dyDescent="0.25">
      <c r="A45" s="60" t="s">
        <v>393</v>
      </c>
      <c r="B45" s="60"/>
      <c r="C45" s="7">
        <f>COUNTIF($C$3:$C$33,"SL")</f>
        <v>0</v>
      </c>
      <c r="D45" s="7">
        <f>COUNTIF($D$3:$D$33,"SL")</f>
        <v>0</v>
      </c>
      <c r="E45" s="7">
        <f>COUNTIF($E$3:$E$33,"SL")</f>
        <v>0</v>
      </c>
      <c r="F45" s="7">
        <f>COUNTIF($F$3:$F$33,"SL")</f>
        <v>1</v>
      </c>
      <c r="G45" s="7">
        <f>COUNTIF($G$3:$G$33,"SL")</f>
        <v>0</v>
      </c>
      <c r="H45" s="7">
        <f>COUNTIF($H$3:$H$33,"SL")</f>
        <v>0</v>
      </c>
      <c r="I45" s="7">
        <f>COUNTIF($I$3:$I$33,"SL")</f>
        <v>0</v>
      </c>
      <c r="J45" s="7">
        <f>COUNTIF($J$3:$J$33,"SL")</f>
        <v>0</v>
      </c>
      <c r="K45" s="7">
        <f>COUNTIF($K$3:$K$33,"SL")</f>
        <v>0</v>
      </c>
      <c r="L45" s="7">
        <f>COUNTIF($L$3:$L$33,"SL")</f>
        <v>0</v>
      </c>
      <c r="M45" s="7">
        <f>COUNTIF($M$3:$M$33,"SL")</f>
        <v>0</v>
      </c>
    </row>
    <row r="46" spans="1:13" customFormat="1" ht="14.1" customHeight="1" x14ac:dyDescent="0.25">
      <c r="A46" s="60" t="s">
        <v>394</v>
      </c>
      <c r="B46" s="60"/>
      <c r="C46" s="7">
        <f>COUNTIF($C$3:$C$33,"FL")</f>
        <v>0</v>
      </c>
      <c r="D46" s="7">
        <f>COUNTIF($D$3:$D$33,"FL")</f>
        <v>0</v>
      </c>
      <c r="E46" s="7">
        <f>COUNTIF($E$3:$E$33,"FL")</f>
        <v>0</v>
      </c>
      <c r="F46" s="7">
        <f>COUNTIF($F$3:$F$33,"FL")</f>
        <v>0</v>
      </c>
      <c r="G46" s="7">
        <f>COUNTIF($G$3:$G$33,"FL")</f>
        <v>0</v>
      </c>
      <c r="H46" s="7">
        <f>COUNTIF($H$3:$H$33,"FL")</f>
        <v>0</v>
      </c>
      <c r="I46" s="7">
        <f>COUNTIF($I$3:$I$33,"FL")</f>
        <v>0</v>
      </c>
      <c r="J46" s="7">
        <f>COUNTIF($J$3:$J$33,"FL")</f>
        <v>0</v>
      </c>
      <c r="K46" s="7">
        <f>COUNTIF($K$3:$K$33,"FL")</f>
        <v>0</v>
      </c>
      <c r="L46" s="7">
        <f>COUNTIF($L$3:$L$33,"FL")</f>
        <v>0</v>
      </c>
      <c r="M46" s="7">
        <f>COUNTIF($M$3:$M$33,"FL")</f>
        <v>0</v>
      </c>
    </row>
    <row r="47" spans="1:13" customFormat="1" ht="14.1" customHeight="1" x14ac:dyDescent="0.25">
      <c r="A47" s="60" t="s">
        <v>395</v>
      </c>
      <c r="B47" s="60"/>
      <c r="C47" s="7">
        <f>COUNTIF($C$3:$C$33,"X")</f>
        <v>0</v>
      </c>
      <c r="D47" s="7">
        <f>COUNTIF($D$3:$D$33,"X")</f>
        <v>0</v>
      </c>
      <c r="E47" s="7">
        <f>COUNTIF($E$3:$E$33,"X")</f>
        <v>0</v>
      </c>
      <c r="F47" s="7">
        <f>COUNTIF($F$3:$F$33,"X")</f>
        <v>0</v>
      </c>
      <c r="G47" s="7">
        <f>COUNTIF($G$3:$G$33,"X")</f>
        <v>0</v>
      </c>
      <c r="H47" s="7">
        <f>COUNTIF($H$3:$H$33,"X")</f>
        <v>0</v>
      </c>
      <c r="I47" s="7">
        <f>COUNTIF($I$3:$I$33,"X")</f>
        <v>0</v>
      </c>
      <c r="J47" s="7">
        <f>COUNTIF($J$3:$J$33,"X")</f>
        <v>0</v>
      </c>
      <c r="K47" s="7">
        <f>COUNTIF($K$3:$K$33,"X")</f>
        <v>0</v>
      </c>
      <c r="L47" s="7">
        <f>COUNTIF($L$3:$L$33,"X")</f>
        <v>1</v>
      </c>
      <c r="M47" s="7">
        <f>COUNTIF($M$3:$M$33,"X")</f>
        <v>2</v>
      </c>
    </row>
  </sheetData>
  <printOptions gridLines="1" gridLinesSet="0"/>
  <pageMargins left="0.78740157499999996" right="0.78740157499999996" top="0.984251969" bottom="0.984251969" header="0.5" footer="0.5"/>
  <pageSetup paperSize="9" scale="54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9"/>
  <sheetViews>
    <sheetView zoomScaleNormal="100" workbookViewId="0">
      <pane ySplit="2" topLeftCell="A3" activePane="bottomLeft" state="frozen"/>
      <selection activeCell="O34" sqref="O34"/>
      <selection pane="bottomLeft" activeCell="E12" sqref="E12"/>
    </sheetView>
  </sheetViews>
  <sheetFormatPr baseColWidth="10" defaultColWidth="8.5546875" defaultRowHeight="15" customHeight="1" x14ac:dyDescent="0.25"/>
  <cols>
    <col min="1" max="1" width="14.6640625" style="12" customWidth="1"/>
    <col min="2" max="2" width="8.6640625" style="12" customWidth="1"/>
    <col min="3" max="13" width="8.6640625" style="7" customWidth="1"/>
    <col min="14" max="14" width="8.5546875" style="30" customWidth="1"/>
    <col min="15" max="15" width="58" style="30" customWidth="1"/>
    <col min="16" max="16" width="8.5546875" style="30" customWidth="1"/>
    <col min="17" max="16384" width="8.5546875" style="30"/>
  </cols>
  <sheetData>
    <row r="1" spans="1:13" ht="15" customHeight="1" x14ac:dyDescent="0.25">
      <c r="A1" s="61" t="s">
        <v>425</v>
      </c>
      <c r="B1" s="61"/>
    </row>
    <row r="2" spans="1:13" s="31" customFormat="1" ht="15" customHeight="1" x14ac:dyDescent="0.25">
      <c r="A2" s="61"/>
      <c r="B2" s="61"/>
      <c r="C2" s="39" t="s">
        <v>0</v>
      </c>
      <c r="D2" s="39" t="s">
        <v>1</v>
      </c>
      <c r="E2" s="39" t="s">
        <v>2</v>
      </c>
      <c r="F2" s="39" t="s">
        <v>3</v>
      </c>
      <c r="G2" s="39" t="s">
        <v>4</v>
      </c>
      <c r="H2" s="39" t="s">
        <v>5</v>
      </c>
      <c r="I2" s="39" t="s">
        <v>6</v>
      </c>
      <c r="J2" s="39" t="s">
        <v>7</v>
      </c>
      <c r="K2" s="39" t="s">
        <v>8</v>
      </c>
      <c r="L2" s="39" t="s">
        <v>9</v>
      </c>
      <c r="M2" s="39" t="s">
        <v>10</v>
      </c>
    </row>
    <row r="3" spans="1:13" s="41" customFormat="1" ht="13.2" customHeight="1" x14ac:dyDescent="0.25">
      <c r="A3" s="183" t="s">
        <v>14</v>
      </c>
      <c r="B3" s="184">
        <v>45047</v>
      </c>
      <c r="C3" s="185" t="str">
        <f>IF(Flytende!C122=0,"",Flytende!C122)</f>
        <v/>
      </c>
      <c r="D3" s="167" t="str">
        <f>IF(Flytende!D122=0,"",Flytende!D122)</f>
        <v/>
      </c>
      <c r="E3" s="185" t="str">
        <f>IF(Flytende!E122=0,"",Flytende!E122)</f>
        <v/>
      </c>
      <c r="F3" s="185" t="str">
        <f>IF(Flytende!F122=0,"",Flytende!F122)</f>
        <v/>
      </c>
      <c r="G3" s="185" t="str">
        <f>IF(Flytende!G122=0,"",Flytende!G122)</f>
        <v/>
      </c>
      <c r="H3" s="185" t="str">
        <f>IF(Flytende!H122=0,"",Flytende!H122)</f>
        <v/>
      </c>
      <c r="I3" s="185" t="str">
        <f>IF(Flytende!I122=0,"",Flytende!I122)</f>
        <v>V65</v>
      </c>
      <c r="J3" s="185" t="str">
        <f>IF(Flytende!J122=0,"",Flytende!J122)</f>
        <v/>
      </c>
      <c r="K3" s="185" t="str">
        <f>IF(Flytende!K122=0,"",Flytende!K122)</f>
        <v/>
      </c>
      <c r="L3" s="185" t="str">
        <f>IF(Flytende!L122=0,"",Flytende!L122)</f>
        <v/>
      </c>
      <c r="M3" s="185" t="str">
        <f>IF(Flytende!M122=0,"",Flytende!M122)</f>
        <v/>
      </c>
    </row>
    <row r="4" spans="1:13" s="41" customFormat="1" ht="13.2" customHeight="1" x14ac:dyDescent="0.25">
      <c r="A4" s="186" t="s">
        <v>16</v>
      </c>
      <c r="B4" s="166">
        <v>45048</v>
      </c>
      <c r="C4" s="25" t="str">
        <f>IF(Flytende!C123=0,"",Flytende!C123)</f>
        <v/>
      </c>
      <c r="D4" s="187" t="str">
        <f>IF(Flytende!D123=0,"",Flytende!D123)</f>
        <v/>
      </c>
      <c r="E4" s="187" t="str">
        <f>IF(Flytende!E123=0,"",Flytende!E123)</f>
        <v>V75</v>
      </c>
      <c r="F4" s="187" t="str">
        <f>IF(Flytende!F123=0,"",Flytende!F123)</f>
        <v/>
      </c>
      <c r="G4" s="187" t="str">
        <f>IF(Flytende!G123=0,"",Flytende!G123)</f>
        <v/>
      </c>
      <c r="H4" s="187" t="str">
        <f>IF(Flytende!H123=0,"",Flytende!H123)</f>
        <v/>
      </c>
      <c r="I4" s="187" t="str">
        <f>IF(Flytende!I123=0,"",Flytende!I123)</f>
        <v/>
      </c>
      <c r="J4" s="187" t="str">
        <f>IF(Flytende!J123=0,"",Flytende!J123)</f>
        <v/>
      </c>
      <c r="K4" s="187" t="str">
        <f>IF(Flytende!K123=0,"",Flytende!K123)</f>
        <v/>
      </c>
      <c r="L4" s="187" t="str">
        <f>IF(Flytende!L123=0,"",Flytende!L123)</f>
        <v>X</v>
      </c>
      <c r="M4" s="187" t="str">
        <f>IF(Flytende!M123=0,"",Flytende!M123)</f>
        <v/>
      </c>
    </row>
    <row r="5" spans="1:13" s="41" customFormat="1" ht="13.2" customHeight="1" thickBot="1" x14ac:dyDescent="0.3">
      <c r="A5" s="195" t="s">
        <v>18</v>
      </c>
      <c r="B5" s="196">
        <f t="shared" ref="B5:B33" si="0">B4+1</f>
        <v>45049</v>
      </c>
      <c r="C5" s="197" t="str">
        <f>IF(Flytende!C124=0,"",Flytende!C124)</f>
        <v/>
      </c>
      <c r="D5" s="198" t="str">
        <f>IF(Flytende!D124=0,"",Flytende!D124)</f>
        <v/>
      </c>
      <c r="E5" s="198" t="str">
        <f>IF(Flytende!E124=0,"",Flytende!E124)</f>
        <v/>
      </c>
      <c r="F5" s="198" t="str">
        <f>IF(Flytende!F124=0,"",Flytende!F124)</f>
        <v/>
      </c>
      <c r="G5" s="198" t="str">
        <f>IF(Flytende!G124=0,"",Flytende!G124)</f>
        <v>V65</v>
      </c>
      <c r="H5" s="198" t="str">
        <f>IF(Flytende!H124=0,"",Flytende!H124)</f>
        <v/>
      </c>
      <c r="I5" s="198" t="str">
        <f>IF(Flytende!I124=0,"",Flytende!I124)</f>
        <v/>
      </c>
      <c r="J5" s="198" t="str">
        <f>IF(Flytende!J124=0,"",Flytende!J124)</f>
        <v/>
      </c>
      <c r="K5" s="198" t="str">
        <f>IF(Flytende!K124=0,"",Flytende!K124)</f>
        <v/>
      </c>
      <c r="L5" s="198" t="str">
        <f>IF(Flytende!L124=0,"",Flytende!L124)</f>
        <v/>
      </c>
      <c r="M5" s="198" t="str">
        <f>IF(Flytende!M124=0,"",Flytende!M124)</f>
        <v/>
      </c>
    </row>
    <row r="6" spans="1:13" s="41" customFormat="1" ht="13.2" customHeight="1" x14ac:dyDescent="0.25">
      <c r="A6" s="192" t="s">
        <v>20</v>
      </c>
      <c r="B6" s="193">
        <f t="shared" si="0"/>
        <v>45050</v>
      </c>
      <c r="C6" s="194" t="str">
        <f>IF(Flytende!C125=0,"",Flytende!C125)</f>
        <v/>
      </c>
      <c r="D6" s="194" t="str">
        <f>IF(Flytende!D125=0,"",Flytende!D125)</f>
        <v/>
      </c>
      <c r="E6" s="194" t="str">
        <f>IF(Flytende!E125=0,"",Flytende!E125)</f>
        <v/>
      </c>
      <c r="F6" s="194" t="str">
        <f>IF(Flytende!F125=0,"",Flytende!F125)</f>
        <v/>
      </c>
      <c r="G6" s="194" t="str">
        <f>IF(Flytende!G125=0,"",Flytende!G125)</f>
        <v/>
      </c>
      <c r="H6" s="194" t="str">
        <f>IF(Flytende!H125=0,"",Flytende!H125)</f>
        <v/>
      </c>
      <c r="I6" s="194" t="str">
        <f>IF(Flytende!I125=0,"",Flytende!I125)</f>
        <v/>
      </c>
      <c r="J6" s="194" t="str">
        <f>IF(Flytende!J125=0,"",Flytende!J125)</f>
        <v>V65</v>
      </c>
      <c r="K6" s="194" t="str">
        <f>IF(Flytende!K125=0,"",Flytende!K125)</f>
        <v/>
      </c>
      <c r="L6" s="194" t="str">
        <f>IF(Flytende!L125=0,"",Flytende!L125)</f>
        <v/>
      </c>
      <c r="M6" s="194" t="str">
        <f>IF(Flytende!M125=0,"",Flytende!M125)</f>
        <v/>
      </c>
    </row>
    <row r="7" spans="1:13" s="41" customFormat="1" ht="13.2" customHeight="1" x14ac:dyDescent="0.25">
      <c r="A7" s="188" t="s">
        <v>22</v>
      </c>
      <c r="B7" s="166">
        <f t="shared" si="0"/>
        <v>45051</v>
      </c>
      <c r="C7" s="187" t="str">
        <f>IF(Flytende!C126=0,"",Flytende!C126)</f>
        <v/>
      </c>
      <c r="D7" s="187" t="str">
        <f>IF(Flytende!D126=0,"",Flytende!D126)</f>
        <v/>
      </c>
      <c r="E7" s="187" t="str">
        <f>IF(Flytende!E126=0,"",Flytende!E126)</f>
        <v/>
      </c>
      <c r="F7" s="187" t="str">
        <f>IF(Flytende!F126=0,"",Flytende!F126)</f>
        <v/>
      </c>
      <c r="G7" s="187" t="str">
        <f>IF(Flytende!G126=0,"",Flytende!G126)</f>
        <v/>
      </c>
      <c r="H7" s="187" t="str">
        <f>IF(Flytende!H126=0,"",Flytende!H126)</f>
        <v/>
      </c>
      <c r="I7" s="187" t="str">
        <f>IF(Flytende!I126=0,"",Flytende!I126)</f>
        <v/>
      </c>
      <c r="J7" s="187" t="str">
        <f>IF(Flytende!J126=0,"",Flytende!J126)</f>
        <v/>
      </c>
      <c r="K7" s="187" t="str">
        <f>IF(Flytende!K126=0,"",Flytende!K126)</f>
        <v>V75M</v>
      </c>
      <c r="L7" s="187" t="str">
        <f>IF(Flytende!L126=0,"",Flytende!L126)</f>
        <v/>
      </c>
      <c r="M7" s="187" t="str">
        <f>IF(Flytende!M126=0,"",Flytende!M126)</f>
        <v/>
      </c>
    </row>
    <row r="8" spans="1:13" s="41" customFormat="1" ht="13.2" customHeight="1" x14ac:dyDescent="0.25">
      <c r="A8" s="145" t="s">
        <v>24</v>
      </c>
      <c r="B8" s="166">
        <f t="shared" si="0"/>
        <v>45052</v>
      </c>
      <c r="C8" s="187" t="str">
        <f>IF(Flytende!C127=0,"",Flytende!C127)</f>
        <v>V86</v>
      </c>
      <c r="D8" s="187" t="str">
        <f>IF(Flytende!D127=0,"",Flytende!D127)</f>
        <v/>
      </c>
      <c r="E8" s="187" t="str">
        <f>IF(Flytende!E127=0,"",Flytende!E127)</f>
        <v/>
      </c>
      <c r="F8" s="187" t="str">
        <f>IF(Flytende!F127=0,"",Flytende!F127)</f>
        <v/>
      </c>
      <c r="G8" s="187" t="str">
        <f>IF(Flytende!G127=0,"",Flytende!G127)</f>
        <v/>
      </c>
      <c r="H8" s="187" t="str">
        <f>IF(Flytende!H127=0,"",Flytende!H127)</f>
        <v/>
      </c>
      <c r="I8" s="187" t="str">
        <f>IF(Flytende!I127=0,"",Flytende!I127)</f>
        <v/>
      </c>
      <c r="J8" s="187" t="str">
        <f>IF(Flytende!J127=0,"",Flytende!J127)</f>
        <v/>
      </c>
      <c r="K8" s="187" t="str">
        <f>IF(Flytende!K127=0,"",Flytende!K127)</f>
        <v/>
      </c>
      <c r="L8" s="187" t="str">
        <f>IF(Flytende!L127=0,"",Flytende!L127)</f>
        <v/>
      </c>
      <c r="M8" s="187" t="str">
        <f>IF(Flytende!M127=0,"",Flytende!M127)</f>
        <v/>
      </c>
    </row>
    <row r="9" spans="1:13" s="41" customFormat="1" ht="13.2" customHeight="1" x14ac:dyDescent="0.25">
      <c r="A9" s="188" t="s">
        <v>11</v>
      </c>
      <c r="B9" s="108">
        <f t="shared" si="0"/>
        <v>45053</v>
      </c>
      <c r="C9" s="187" t="str">
        <f>IF(Flytende!C128=0,"",Flytende!C128)</f>
        <v/>
      </c>
      <c r="D9" s="187" t="str">
        <f>IF(Flytende!D128=0,"",Flytende!D128)</f>
        <v/>
      </c>
      <c r="E9" s="187" t="str">
        <f>IF(Flytende!E128=0,"",Flytende!E128)</f>
        <v/>
      </c>
      <c r="F9" s="187" t="str">
        <f>IF(Flytende!F128=0,"",Flytende!F128)</f>
        <v/>
      </c>
      <c r="G9" s="187" t="str">
        <f>IF(Flytende!G128=0,"",Flytende!G128)</f>
        <v/>
      </c>
      <c r="H9" s="187" t="str">
        <f>IF(Flytende!H128=0,"",Flytende!H128)</f>
        <v>V65</v>
      </c>
      <c r="I9" s="187" t="str">
        <f>IF(Flytende!I128=0,"",Flytende!I128)</f>
        <v/>
      </c>
      <c r="J9" s="187" t="str">
        <f>IF(Flytende!J128=0,"",Flytende!J128)</f>
        <v/>
      </c>
      <c r="K9" s="187" t="str">
        <f>IF(Flytende!K128=0,"",Flytende!K128)</f>
        <v/>
      </c>
      <c r="L9" s="187" t="str">
        <f>IF(Flytende!L128=0,"",Flytende!L128)</f>
        <v/>
      </c>
      <c r="M9" s="187" t="str">
        <f>IF(Flytende!M128=0,"",Flytende!M128)</f>
        <v>V65</v>
      </c>
    </row>
    <row r="10" spans="1:13" s="41" customFormat="1" ht="13.2" customHeight="1" x14ac:dyDescent="0.25">
      <c r="A10" s="188" t="s">
        <v>14</v>
      </c>
      <c r="B10" s="166">
        <f t="shared" si="0"/>
        <v>45054</v>
      </c>
      <c r="C10" s="187" t="str">
        <f>IF(Flytende!C129=0,"",Flytende!C129)</f>
        <v/>
      </c>
      <c r="D10" s="187" t="str">
        <f>IF(Flytende!D129=0,"",Flytende!D129)</f>
        <v/>
      </c>
      <c r="E10" s="187" t="str">
        <f>IF(Flytende!E129=0,"",Flytende!E129)</f>
        <v>V65</v>
      </c>
      <c r="F10" s="187" t="str">
        <f>IF(Flytende!F129=0,"",Flytende!F129)</f>
        <v/>
      </c>
      <c r="G10" s="187" t="str">
        <f>IF(Flytende!G129=0,"",Flytende!G129)</f>
        <v/>
      </c>
      <c r="H10" s="187" t="str">
        <f>IF(Flytende!H129=0,"",Flytende!H129)</f>
        <v/>
      </c>
      <c r="I10" s="187" t="str">
        <f>IF(Flytende!I129=0,"",Flytende!I129)</f>
        <v/>
      </c>
      <c r="J10" s="187" t="str">
        <f>IF(Flytende!J129=0,"",Flytende!J129)</f>
        <v/>
      </c>
      <c r="K10" s="187" t="str">
        <f>IF(Flytende!K129=0,"",Flytende!K129)</f>
        <v/>
      </c>
      <c r="L10" s="187" t="str">
        <f>IF(Flytende!L129=0,"",Flytende!L129)</f>
        <v/>
      </c>
      <c r="M10" s="187" t="str">
        <f>IF(Flytende!M129=0,"",Flytende!M129)</f>
        <v/>
      </c>
    </row>
    <row r="11" spans="1:13" s="41" customFormat="1" ht="13.2" customHeight="1" x14ac:dyDescent="0.25">
      <c r="A11" s="188" t="s">
        <v>16</v>
      </c>
      <c r="B11" s="166">
        <f t="shared" si="0"/>
        <v>45055</v>
      </c>
      <c r="C11" s="25" t="str">
        <f>IF(Flytende!C130=0,"",Flytende!C130)</f>
        <v/>
      </c>
      <c r="D11" s="187" t="str">
        <f>IF(Flytende!D130=0,"",Flytende!D130)</f>
        <v/>
      </c>
      <c r="E11" s="187" t="str">
        <f>IF(Flytende!E130=0,"",Flytende!E130)</f>
        <v/>
      </c>
      <c r="F11" s="187" t="str">
        <f>IF(Flytende!F130=0,"",Flytende!F130)</f>
        <v/>
      </c>
      <c r="G11" s="187" t="str">
        <f>IF(Flytende!G130=0,"",Flytende!G130)</f>
        <v/>
      </c>
      <c r="H11" s="25" t="str">
        <f>IF(Flytende!H130=0,"",Flytende!H130)</f>
        <v/>
      </c>
      <c r="I11" s="187" t="str">
        <f>IF(Flytende!I130=0,"",Flytende!I130)</f>
        <v>V75</v>
      </c>
      <c r="J11" s="187" t="str">
        <f>IF(Flytende!J130=0,"",Flytende!J130)</f>
        <v/>
      </c>
      <c r="K11" s="187" t="str">
        <f>IF(Flytende!K130=0,"",Flytende!K130)</f>
        <v/>
      </c>
      <c r="L11" s="187" t="str">
        <f>IF(Flytende!L130=0,"",Flytende!L130)</f>
        <v/>
      </c>
      <c r="M11" s="187" t="str">
        <f>IF(Flytende!M130=0,"",Flytende!M130)</f>
        <v/>
      </c>
    </row>
    <row r="12" spans="1:13" s="41" customFormat="1" ht="13.2" customHeight="1" thickBot="1" x14ac:dyDescent="0.3">
      <c r="A12" s="201" t="s">
        <v>18</v>
      </c>
      <c r="B12" s="196">
        <f t="shared" si="0"/>
        <v>45056</v>
      </c>
      <c r="C12" s="197" t="str">
        <f>IF(Flytende!C131=0,"",Flytende!C131)</f>
        <v/>
      </c>
      <c r="D12" s="198" t="str">
        <f>IF(Flytende!D131=0,"",Flytende!D131)</f>
        <v/>
      </c>
      <c r="E12" s="198" t="str">
        <f>IF(Flytende!E131=0,"",Flytende!E131)</f>
        <v/>
      </c>
      <c r="F12" s="198" t="str">
        <f>IF(Flytende!F131=0,"",Flytende!F131)</f>
        <v>V65</v>
      </c>
      <c r="G12" s="198" t="str">
        <f>IF(Flytende!G131=0,"",Flytende!G131)</f>
        <v/>
      </c>
      <c r="H12" s="198" t="str">
        <f>IF(Flytende!H131=0,"",Flytende!H131)</f>
        <v/>
      </c>
      <c r="I12" s="198" t="str">
        <f>IF(Flytende!I131=0,"",Flytende!I131)</f>
        <v/>
      </c>
      <c r="J12" s="198" t="str">
        <f>IF(Flytende!J131=0,"",Flytende!J131)</f>
        <v/>
      </c>
      <c r="K12" s="198" t="str">
        <f>IF(Flytende!K131=0,"",Flytende!K131)</f>
        <v/>
      </c>
      <c r="L12" s="198" t="str">
        <f>IF(Flytende!L131=0,"",Flytende!L131)</f>
        <v/>
      </c>
      <c r="M12" s="198" t="str">
        <f>IF(Flytende!M131=0,"",Flytende!M131)</f>
        <v/>
      </c>
    </row>
    <row r="13" spans="1:13" s="41" customFormat="1" ht="13.2" customHeight="1" x14ac:dyDescent="0.25">
      <c r="A13" s="192" t="s">
        <v>20</v>
      </c>
      <c r="B13" s="199">
        <f t="shared" si="0"/>
        <v>45057</v>
      </c>
      <c r="C13" s="194" t="str">
        <f>IF(Flytende!C132=0,"",Flytende!C132)</f>
        <v/>
      </c>
      <c r="D13" s="194" t="str">
        <f>IF(Flytende!D132=0,"",Flytende!D132)</f>
        <v/>
      </c>
      <c r="E13" s="194" t="str">
        <f>IF(Flytende!E132=0,"",Flytende!E132)</f>
        <v/>
      </c>
      <c r="F13" s="194" t="str">
        <f>IF(Flytende!F132=0,"",Flytende!F132)</f>
        <v/>
      </c>
      <c r="G13" s="194" t="str">
        <f>IF(Flytende!G132=0,"",Flytende!G132)</f>
        <v/>
      </c>
      <c r="H13" s="194" t="str">
        <f>IF(Flytende!H132=0,"",Flytende!H132)</f>
        <v/>
      </c>
      <c r="I13" s="200" t="str">
        <f>IF(Flytende!I132=0,"",Flytende!I132)</f>
        <v/>
      </c>
      <c r="J13" s="200" t="str">
        <f>IF(Flytende!J132=0,"",Flytende!J132)</f>
        <v/>
      </c>
      <c r="K13" s="200" t="str">
        <f>IF(Flytende!K132=0,"",Flytende!K132)</f>
        <v>V65</v>
      </c>
      <c r="L13" s="200" t="str">
        <f>IF(Flytende!L132=0,"",Flytende!L132)</f>
        <v/>
      </c>
      <c r="M13" s="200" t="str">
        <f>IF(Flytende!M132=0,"",Flytende!M132)</f>
        <v/>
      </c>
    </row>
    <row r="14" spans="1:13" s="41" customFormat="1" ht="13.2" customHeight="1" x14ac:dyDescent="0.25">
      <c r="A14" s="188" t="s">
        <v>22</v>
      </c>
      <c r="B14" s="166">
        <f t="shared" si="0"/>
        <v>45058</v>
      </c>
      <c r="C14" s="187" t="str">
        <f>IF(Flytende!C133=0,"",Flytende!C133)</f>
        <v>V75M</v>
      </c>
      <c r="D14" s="187" t="str">
        <f>IF(Flytende!D133=0,"",Flytende!D133)</f>
        <v/>
      </c>
      <c r="E14" s="187" t="str">
        <f>IF(Flytende!E133=0,"",Flytende!E133)</f>
        <v/>
      </c>
      <c r="F14" s="187" t="str">
        <f>IF(Flytende!F133=0,"",Flytende!F133)</f>
        <v/>
      </c>
      <c r="G14" s="187" t="str">
        <f>IF(Flytende!G133=0,"",Flytende!G133)</f>
        <v/>
      </c>
      <c r="H14" s="187" t="str">
        <f>IF(Flytende!H133=0,"",Flytende!H133)</f>
        <v/>
      </c>
      <c r="I14" s="187" t="str">
        <f>IF(Flytende!I133=0,"",Flytende!I133)</f>
        <v/>
      </c>
      <c r="J14" s="187" t="str">
        <f>IF(Flytende!J133=0,"",Flytende!J133)</f>
        <v/>
      </c>
      <c r="K14" s="187" t="str">
        <f>IF(Flytende!K133=0,"",Flytende!K133)</f>
        <v/>
      </c>
      <c r="L14" s="25" t="str">
        <f>IF(Flytende!L133=0,"",Flytende!L133)</f>
        <v/>
      </c>
      <c r="M14" s="187" t="str">
        <f>IF(Flytende!M133=0,"",Flytende!M133)</f>
        <v/>
      </c>
    </row>
    <row r="15" spans="1:13" s="41" customFormat="1" ht="13.2" customHeight="1" x14ac:dyDescent="0.25">
      <c r="A15" s="189" t="s">
        <v>24</v>
      </c>
      <c r="B15" s="166">
        <f t="shared" si="0"/>
        <v>45059</v>
      </c>
      <c r="C15" s="187" t="str">
        <f>IF(Flytende!C134=0,"",Flytende!C134)</f>
        <v/>
      </c>
      <c r="D15" s="187" t="str">
        <f>IF(Flytende!D134=0,"",Flytende!D134)</f>
        <v/>
      </c>
      <c r="E15" s="187" t="str">
        <f>IF(Flytende!E134=0,"",Flytende!E134)</f>
        <v/>
      </c>
      <c r="F15" s="187" t="str">
        <f>IF(Flytende!F134=0,"",Flytende!F134)</f>
        <v/>
      </c>
      <c r="G15" s="187" t="str">
        <f>IF(Flytende!G134=0,"",Flytende!G134)</f>
        <v>V65</v>
      </c>
      <c r="H15" s="187" t="str">
        <f>IF(Flytende!H134=0,"",Flytende!H134)</f>
        <v/>
      </c>
      <c r="I15" s="187" t="str">
        <f>IF(Flytende!I134=0,"",Flytende!I134)</f>
        <v/>
      </c>
      <c r="J15" s="187" t="str">
        <f>IF(Flytende!J134=0,"",Flytende!J134)</f>
        <v/>
      </c>
      <c r="K15" s="187" t="str">
        <f>IF(Flytende!K134=0,"",Flytende!K134)</f>
        <v/>
      </c>
      <c r="L15" s="25" t="str">
        <f>IF(Flytende!L134=0,"",Flytende!L134)</f>
        <v/>
      </c>
      <c r="M15" s="187" t="str">
        <f>IF(Flytende!M134=0,"",Flytende!M134)</f>
        <v/>
      </c>
    </row>
    <row r="16" spans="1:13" s="41" customFormat="1" ht="13.2" customHeight="1" x14ac:dyDescent="0.25">
      <c r="A16" s="188" t="s">
        <v>11</v>
      </c>
      <c r="B16" s="190">
        <f t="shared" si="0"/>
        <v>45060</v>
      </c>
      <c r="C16" s="187" t="str">
        <f>IF(Flytende!C135=0,"",Flytende!C135)</f>
        <v/>
      </c>
      <c r="D16" s="187" t="str">
        <f>IF(Flytende!D135=0,"",Flytende!D135)</f>
        <v/>
      </c>
      <c r="E16" s="187" t="str">
        <f>IF(Flytende!E135=0,"",Flytende!E135)</f>
        <v/>
      </c>
      <c r="F16" s="187" t="str">
        <f>IF(Flytende!F135=0,"",Flytende!F135)</f>
        <v/>
      </c>
      <c r="G16" s="187" t="str">
        <f>IF(Flytende!G135=0,"",Flytende!G135)</f>
        <v/>
      </c>
      <c r="H16" s="187" t="str">
        <f>IF(Flytende!H135=0,"",Flytende!H135)</f>
        <v/>
      </c>
      <c r="I16" s="187" t="str">
        <f>IF(Flytende!I135=0,"",Flytende!I135)</f>
        <v/>
      </c>
      <c r="J16" s="187" t="str">
        <f>IF(Flytende!J135=0,"",Flytende!J135)</f>
        <v>V65</v>
      </c>
      <c r="K16" s="187" t="str">
        <f>IF(Flytende!K135=0,"",Flytende!K135)</f>
        <v/>
      </c>
      <c r="L16" s="25" t="str">
        <f>IF(Flytende!L135=0,"",Flytende!L135)</f>
        <v/>
      </c>
      <c r="M16" s="187" t="str">
        <f>IF(Flytende!M135=0,"",Flytende!M135)</f>
        <v/>
      </c>
    </row>
    <row r="17" spans="1:18" s="41" customFormat="1" ht="13.2" customHeight="1" x14ac:dyDescent="0.25">
      <c r="A17" s="188" t="s">
        <v>14</v>
      </c>
      <c r="B17" s="166">
        <f t="shared" si="0"/>
        <v>45061</v>
      </c>
      <c r="C17" s="187" t="str">
        <f>IF(Flytende!C136=0,"",Flytende!C136)</f>
        <v/>
      </c>
      <c r="D17" s="187" t="str">
        <f>IF(Flytende!D136=0,"",Flytende!D136)</f>
        <v>V65</v>
      </c>
      <c r="E17" s="187" t="str">
        <f>IF(Flytende!E136=0,"",Flytende!E136)</f>
        <v/>
      </c>
      <c r="F17" s="187" t="str">
        <f>IF(Flytende!F136=0,"",Flytende!F136)</f>
        <v/>
      </c>
      <c r="G17" s="187" t="str">
        <f>IF(Flytende!G136=0,"",Flytende!G136)</f>
        <v/>
      </c>
      <c r="H17" s="187" t="str">
        <f>IF(Flytende!H136=0,"",Flytende!H136)</f>
        <v/>
      </c>
      <c r="I17" s="187" t="str">
        <f>IF(Flytende!I136=0,"",Flytende!I136)</f>
        <v/>
      </c>
      <c r="J17" s="187" t="str">
        <f>IF(Flytende!J136=0,"",Flytende!J136)</f>
        <v/>
      </c>
      <c r="K17" s="187" t="str">
        <f>IF(Flytende!K136=0,"",Flytende!K136)</f>
        <v/>
      </c>
      <c r="L17" s="25" t="str">
        <f>IF(Flytende!L136=0,"",Flytende!L136)</f>
        <v/>
      </c>
      <c r="M17" s="187" t="str">
        <f>IF(Flytende!M136=0,"",Flytende!M136)</f>
        <v/>
      </c>
    </row>
    <row r="18" spans="1:18" s="41" customFormat="1" ht="13.2" customHeight="1" x14ac:dyDescent="0.25">
      <c r="A18" s="188" t="s">
        <v>16</v>
      </c>
      <c r="B18" s="166">
        <f t="shared" si="0"/>
        <v>45062</v>
      </c>
      <c r="C18" s="187" t="str">
        <f>IF(Flytende!C137=0,"",Flytende!C137)</f>
        <v>V75</v>
      </c>
      <c r="D18" s="187" t="str">
        <f>IF(Flytende!D137=0,"",Flytende!D137)</f>
        <v/>
      </c>
      <c r="E18" s="187" t="str">
        <f>IF(Flytende!E137=0,"",Flytende!E137)</f>
        <v/>
      </c>
      <c r="F18" s="187" t="str">
        <f>IF(Flytende!F137=0,"",Flytende!F137)</f>
        <v/>
      </c>
      <c r="G18" s="187" t="str">
        <f>IF(Flytende!G137=0,"",Flytende!G137)</f>
        <v/>
      </c>
      <c r="H18" s="187" t="str">
        <f>IF(Flytende!H137=0,"",Flytende!H137)</f>
        <v/>
      </c>
      <c r="I18" s="187" t="str">
        <f>IF(Flytende!I137=0,"",Flytende!I137)</f>
        <v/>
      </c>
      <c r="J18" s="187" t="str">
        <f>IF(Flytende!J137=0,"",Flytende!J137)</f>
        <v/>
      </c>
      <c r="K18" s="187" t="str">
        <f>IF(Flytende!K137=0,"",Flytende!K137)</f>
        <v/>
      </c>
      <c r="L18" s="187" t="str">
        <f>IF(Flytende!L137=0,"",Flytende!L137)</f>
        <v>X</v>
      </c>
      <c r="M18" s="187" t="str">
        <f>IF(Flytende!M137=0,"",Flytende!M137)</f>
        <v/>
      </c>
    </row>
    <row r="19" spans="1:18" s="41" customFormat="1" ht="13.2" customHeight="1" thickBot="1" x14ac:dyDescent="0.3">
      <c r="A19" s="158" t="s">
        <v>18</v>
      </c>
      <c r="B19" s="202">
        <f t="shared" si="0"/>
        <v>45063</v>
      </c>
      <c r="C19" s="203" t="str">
        <f>IF(Flytende!C138=0,"",Flytende!C138)</f>
        <v/>
      </c>
      <c r="D19" s="204" t="str">
        <f>IF(Flytende!D138=0,"",Flytende!D138)</f>
        <v/>
      </c>
      <c r="E19" s="204" t="str">
        <f>IF(Flytende!E138=0,"",Flytende!E138)</f>
        <v/>
      </c>
      <c r="F19" s="204" t="str">
        <f>IF(Flytende!F138=0,"",Flytende!F138)</f>
        <v/>
      </c>
      <c r="G19" s="204" t="str">
        <f>IF(Flytende!G138=0,"",Flytende!G138)</f>
        <v/>
      </c>
      <c r="H19" s="204" t="str">
        <f>IF(Flytende!H138=0,"",Flytende!H138)</f>
        <v/>
      </c>
      <c r="I19" s="204" t="str">
        <f>IF(Flytende!I138=0,"",Flytende!I138)</f>
        <v/>
      </c>
      <c r="J19" s="204" t="str">
        <f>IF(Flytende!J138=0,"",Flytende!J138)</f>
        <v/>
      </c>
      <c r="K19" s="204" t="str">
        <f>IF(Flytende!K138=0,"",Flytende!K138)</f>
        <v/>
      </c>
      <c r="L19" s="204" t="str">
        <f>IF(Flytende!L138=0,"",Flytende!L138)</f>
        <v/>
      </c>
      <c r="M19" s="198" t="str">
        <f>IF(Flytende!M138=0,"",Flytende!M138)</f>
        <v>V64</v>
      </c>
    </row>
    <row r="20" spans="1:18" s="41" customFormat="1" ht="13.2" customHeight="1" x14ac:dyDescent="0.25">
      <c r="A20" s="192" t="s">
        <v>20</v>
      </c>
      <c r="B20" s="199">
        <f t="shared" si="0"/>
        <v>45064</v>
      </c>
      <c r="C20" s="194" t="str">
        <f>IF(Flytende!C139=0,"",Flytende!C139)</f>
        <v/>
      </c>
      <c r="D20" s="194" t="str">
        <f>IF(Flytende!D139=0,"",Flytende!D139)</f>
        <v/>
      </c>
      <c r="E20" s="194" t="str">
        <f>IF(Flytende!E139=0,"",Flytende!E139)</f>
        <v/>
      </c>
      <c r="F20" s="200" t="str">
        <f>IF(Flytende!F139=0,"",Flytende!F139)</f>
        <v/>
      </c>
      <c r="G20" s="194" t="str">
        <f>IF(Flytende!G139=0,"",Flytende!G139)</f>
        <v/>
      </c>
      <c r="H20" s="194" t="str">
        <f>IF(Flytende!H139=0,"",Flytende!H139)</f>
        <v/>
      </c>
      <c r="I20" s="194" t="str">
        <f>IF(Flytende!I139=0,"",Flytende!I139)</f>
        <v/>
      </c>
      <c r="J20" s="194" t="str">
        <f>IF(Flytende!J139=0,"",Flytende!J139)</f>
        <v/>
      </c>
      <c r="K20" s="194" t="str">
        <f>IF(Flytende!K139=0,"",Flytende!K139)</f>
        <v>V65</v>
      </c>
      <c r="L20" s="194" t="str">
        <f>IF(Flytende!L139=0,"",Flytende!L139)</f>
        <v/>
      </c>
      <c r="M20" s="194" t="str">
        <f>IF(Flytende!M139=0,"",Flytende!M139)</f>
        <v/>
      </c>
    </row>
    <row r="21" spans="1:18" s="41" customFormat="1" ht="13.2" customHeight="1" x14ac:dyDescent="0.25">
      <c r="A21" s="188" t="s">
        <v>22</v>
      </c>
      <c r="B21" s="166">
        <f t="shared" si="0"/>
        <v>45065</v>
      </c>
      <c r="C21" s="187" t="str">
        <f>IF(Flytende!C140=0,"",Flytende!C140)</f>
        <v>V75M</v>
      </c>
      <c r="D21" s="187" t="str">
        <f>IF(Flytende!D140=0,"",Flytende!D140)</f>
        <v/>
      </c>
      <c r="E21" s="187" t="str">
        <f>IF(Flytende!E140=0,"",Flytende!E140)</f>
        <v/>
      </c>
      <c r="F21" s="187" t="str">
        <f>IF(Flytende!F140=0,"",Flytende!F140)</f>
        <v/>
      </c>
      <c r="G21" s="187" t="str">
        <f>IF(Flytende!G140=0,"",Flytende!G140)</f>
        <v/>
      </c>
      <c r="H21" s="187" t="str">
        <f>IF(Flytende!H140=0,"",Flytende!H140)</f>
        <v/>
      </c>
      <c r="I21" s="187" t="str">
        <f>IF(Flytende!I140=0,"",Flytende!I140)</f>
        <v/>
      </c>
      <c r="J21" s="187" t="str">
        <f>IF(Flytende!J140=0,"",Flytende!J140)</f>
        <v/>
      </c>
      <c r="K21" s="187" t="str">
        <f>IF(Flytende!K140=0,"",Flytende!K140)</f>
        <v/>
      </c>
      <c r="L21" s="187" t="str">
        <f>IF(Flytende!L140=0,"",Flytende!L140)</f>
        <v/>
      </c>
      <c r="M21" s="187" t="str">
        <f>IF(Flytende!M140=0,"",Flytende!M140)</f>
        <v/>
      </c>
    </row>
    <row r="22" spans="1:18" s="41" customFormat="1" ht="13.2" customHeight="1" x14ac:dyDescent="0.25">
      <c r="A22" s="135" t="s">
        <v>24</v>
      </c>
      <c r="B22" s="106">
        <f t="shared" si="0"/>
        <v>45066</v>
      </c>
      <c r="C22" s="191" t="str">
        <f>IF(Flytende!C141=0,"",Flytende!C141)</f>
        <v/>
      </c>
      <c r="D22" s="191" t="str">
        <f>IF(Flytende!D141=0,"",Flytende!D141)</f>
        <v/>
      </c>
      <c r="E22" s="191" t="str">
        <f>IF(Flytende!E141=0,"",Flytende!E141)</f>
        <v/>
      </c>
      <c r="F22" s="191" t="str">
        <f>IF(Flytende!F141=0,"",Flytende!F141)</f>
        <v/>
      </c>
      <c r="G22" s="191" t="str">
        <f>IF(Flytende!G141=0,"",Flytende!G141)</f>
        <v/>
      </c>
      <c r="H22" s="191" t="str">
        <f>IF(Flytende!H141=0,"",Flytende!H141)</f>
        <v/>
      </c>
      <c r="I22" s="191" t="str">
        <f>IF(Flytende!I141=0,"",Flytende!I141)</f>
        <v/>
      </c>
      <c r="J22" s="191" t="str">
        <f>IF(Flytende!J141=0,"",Flytende!J141)</f>
        <v/>
      </c>
      <c r="K22" s="191" t="str">
        <f>IF(Flytende!K141=0,"",Flytende!K141)</f>
        <v/>
      </c>
      <c r="L22" s="191" t="str">
        <f>IF(Flytende!L141=0,"",Flytende!L141)</f>
        <v/>
      </c>
      <c r="M22" s="191" t="str">
        <f>IF(Flytende!M141=0,"",Flytende!M141)</f>
        <v/>
      </c>
    </row>
    <row r="23" spans="1:18" s="41" customFormat="1" ht="13.2" customHeight="1" x14ac:dyDescent="0.25">
      <c r="A23" s="188" t="s">
        <v>11</v>
      </c>
      <c r="B23" s="108">
        <f t="shared" si="0"/>
        <v>45067</v>
      </c>
      <c r="C23" s="187" t="str">
        <f>IF(Flytende!C142=0,"",Flytende!C142)</f>
        <v/>
      </c>
      <c r="D23" s="187" t="str">
        <f>IF(Flytende!D142=0,"",Flytende!D142)</f>
        <v/>
      </c>
      <c r="E23" s="187" t="str">
        <f>IF(Flytende!E142=0,"",Flytende!E142)</f>
        <v/>
      </c>
      <c r="F23" s="187" t="str">
        <f>IF(Flytende!F142=0,"",Flytende!F142)</f>
        <v/>
      </c>
      <c r="G23" s="187" t="str">
        <f>IF(Flytende!G142=0,"",Flytende!G142)</f>
        <v/>
      </c>
      <c r="H23" s="187" t="str">
        <f>IF(Flytende!H142=0,"",Flytende!H142)</f>
        <v/>
      </c>
      <c r="I23" s="187" t="str">
        <f>IF(Flytende!I142=0,"",Flytende!I142)</f>
        <v/>
      </c>
      <c r="J23" s="187" t="str">
        <f>IF(Flytende!J142=0,"",Flytende!J142)</f>
        <v>V65</v>
      </c>
      <c r="K23" s="187" t="str">
        <f>IF(Flytende!K142=0,"",Flytende!K142)</f>
        <v/>
      </c>
      <c r="L23" s="187" t="str">
        <f>IF(Flytende!L142=0,"",Flytende!L142)</f>
        <v/>
      </c>
      <c r="M23" s="187" t="str">
        <f>IF(Flytende!M142=0,"",Flytende!M142)</f>
        <v/>
      </c>
      <c r="R23" s="41" t="s">
        <v>42</v>
      </c>
    </row>
    <row r="24" spans="1:18" s="41" customFormat="1" ht="13.2" customHeight="1" x14ac:dyDescent="0.25">
      <c r="A24" s="188" t="s">
        <v>14</v>
      </c>
      <c r="B24" s="166">
        <f t="shared" si="0"/>
        <v>45068</v>
      </c>
      <c r="C24" s="187" t="str">
        <f>IF(Flytende!C143=0,"",Flytende!C143)</f>
        <v/>
      </c>
      <c r="D24" s="187" t="str">
        <f>IF(Flytende!D143=0,"",Flytende!D143)</f>
        <v/>
      </c>
      <c r="E24" s="187" t="str">
        <f>IF(Flytende!E143=0,"",Flytende!E143)</f>
        <v/>
      </c>
      <c r="F24" s="187" t="str">
        <f>IF(Flytende!F143=0,"",Flytende!F143)</f>
        <v/>
      </c>
      <c r="G24" s="187" t="str">
        <f>IF(Flytende!G143=0,"",Flytende!G143)</f>
        <v>V65</v>
      </c>
      <c r="H24" s="187" t="str">
        <f>IF(Flytende!H143=0,"",Flytende!H143)</f>
        <v/>
      </c>
      <c r="I24" s="187" t="str">
        <f>IF(Flytende!I143=0,"",Flytende!I143)</f>
        <v/>
      </c>
      <c r="J24" s="187" t="str">
        <f>IF(Flytende!J143=0,"",Flytende!J143)</f>
        <v/>
      </c>
      <c r="K24" s="187" t="str">
        <f>IF(Flytende!K143=0,"",Flytende!K143)</f>
        <v/>
      </c>
      <c r="L24" s="187" t="str">
        <f>IF(Flytende!L143=0,"",Flytende!L143)</f>
        <v/>
      </c>
      <c r="M24" s="187" t="str">
        <f>IF(Flytende!M143=0,"",Flytende!M143)</f>
        <v/>
      </c>
    </row>
    <row r="25" spans="1:18" s="41" customFormat="1" ht="13.2" customHeight="1" x14ac:dyDescent="0.25">
      <c r="A25" s="188" t="s">
        <v>16</v>
      </c>
      <c r="B25" s="166">
        <f t="shared" si="0"/>
        <v>45069</v>
      </c>
      <c r="C25" s="25" t="str">
        <f>IF(Flytende!C144=0,"",Flytende!C144)</f>
        <v/>
      </c>
      <c r="D25" s="187" t="str">
        <f>IF(Flytende!D144=0,"",Flytende!D144)</f>
        <v/>
      </c>
      <c r="E25" s="187" t="str">
        <f>IF(Flytende!E144=0,"",Flytende!E144)</f>
        <v/>
      </c>
      <c r="F25" s="187" t="str">
        <f>IF(Flytende!F144=0,"",Flytende!F144)</f>
        <v>V75</v>
      </c>
      <c r="G25" s="25" t="str">
        <f>IF(Flytende!G144=0,"",Flytende!G144)</f>
        <v/>
      </c>
      <c r="H25" s="187" t="str">
        <f>IF(Flytende!H144=0,"",Flytende!H144)</f>
        <v/>
      </c>
      <c r="I25" s="187" t="str">
        <f>IF(Flytende!I144=0,"",Flytende!I144)</f>
        <v/>
      </c>
      <c r="J25" s="187" t="str">
        <f>IF(Flytende!J144=0,"",Flytende!J144)</f>
        <v/>
      </c>
      <c r="K25" s="187" t="str">
        <f>IF(Flytende!K144=0,"",Flytende!K144)</f>
        <v/>
      </c>
      <c r="L25" s="187" t="str">
        <f>IF(Flytende!L144=0,"",Flytende!L144)</f>
        <v/>
      </c>
      <c r="M25" s="187" t="str">
        <f>IF(Flytende!M144=0,"",Flytende!M144)</f>
        <v/>
      </c>
    </row>
    <row r="26" spans="1:18" s="41" customFormat="1" ht="13.2" customHeight="1" thickBot="1" x14ac:dyDescent="0.3">
      <c r="A26" s="201" t="s">
        <v>18</v>
      </c>
      <c r="B26" s="196">
        <f t="shared" si="0"/>
        <v>45070</v>
      </c>
      <c r="C26" s="197" t="str">
        <f>IF(Flytende!C145=0,"",Flytende!C145)</f>
        <v/>
      </c>
      <c r="D26" s="198" t="str">
        <f>IF(Flytende!D145=0,"",Flytende!D145)</f>
        <v/>
      </c>
      <c r="E26" s="198" t="str">
        <f>IF(Flytende!E145=0,"",Flytende!E145)</f>
        <v>V65</v>
      </c>
      <c r="F26" s="198" t="str">
        <f>IF(Flytende!F145=0,"",Flytende!F145)</f>
        <v/>
      </c>
      <c r="G26" s="198" t="str">
        <f>IF(Flytende!G145=0,"",Flytende!G145)</f>
        <v/>
      </c>
      <c r="H26" s="198" t="str">
        <f>IF(Flytende!H145=0,"",Flytende!H145)</f>
        <v/>
      </c>
      <c r="I26" s="198" t="str">
        <f>IF(Flytende!I145=0,"",Flytende!I145)</f>
        <v/>
      </c>
      <c r="J26" s="198" t="str">
        <f>IF(Flytende!J145=0,"",Flytende!J145)</f>
        <v/>
      </c>
      <c r="K26" s="198" t="str">
        <f>IF(Flytende!K145=0,"",Flytende!K145)</f>
        <v/>
      </c>
      <c r="L26" s="198" t="str">
        <f>IF(Flytende!L145=0,"",Flytende!L145)</f>
        <v/>
      </c>
      <c r="M26" s="198" t="str">
        <f>IF(Flytende!M145=0,"",Flytende!M145)</f>
        <v/>
      </c>
    </row>
    <row r="27" spans="1:18" s="41" customFormat="1" ht="13.2" customHeight="1" x14ac:dyDescent="0.25">
      <c r="A27" s="205" t="s">
        <v>20</v>
      </c>
      <c r="B27" s="199">
        <f t="shared" si="0"/>
        <v>45071</v>
      </c>
      <c r="C27" s="194" t="str">
        <f>IF(Flytende!C146=0,"",Flytende!C146)</f>
        <v/>
      </c>
      <c r="D27" s="194" t="str">
        <f>IF(Flytende!D146=0,"",Flytende!D146)</f>
        <v/>
      </c>
      <c r="E27" s="194" t="str">
        <f>IF(Flytende!E146=0,"",Flytende!E146)</f>
        <v/>
      </c>
      <c r="F27" s="194" t="str">
        <f>IF(Flytende!F146=0,"",Flytende!F146)</f>
        <v/>
      </c>
      <c r="G27" s="194" t="str">
        <f>IF(Flytende!G146=0,"",Flytende!G146)</f>
        <v/>
      </c>
      <c r="H27" s="194" t="str">
        <f>IF(Flytende!H146=0,"",Flytende!H146)</f>
        <v/>
      </c>
      <c r="I27" s="194" t="str">
        <f>IF(Flytende!I146=0,"",Flytende!I146)</f>
        <v>V65</v>
      </c>
      <c r="J27" s="194" t="str">
        <f>IF(Flytende!J146=0,"",Flytende!J146)</f>
        <v/>
      </c>
      <c r="K27" s="194" t="str">
        <f>IF(Flytende!K146=0,"",Flytende!K146)</f>
        <v/>
      </c>
      <c r="L27" s="194" t="str">
        <f>IF(Flytende!L146=0,"",Flytende!L146)</f>
        <v/>
      </c>
      <c r="M27" s="200" t="str">
        <f>IF(Flytende!M146=0,"",Flytende!M146)</f>
        <v/>
      </c>
    </row>
    <row r="28" spans="1:18" s="41" customFormat="1" ht="13.2" customHeight="1" x14ac:dyDescent="0.25">
      <c r="A28" s="188" t="s">
        <v>22</v>
      </c>
      <c r="B28" s="166">
        <f t="shared" si="0"/>
        <v>45072</v>
      </c>
      <c r="C28" s="187" t="str">
        <f>IF(Flytende!C147=0,"",Flytende!C147)</f>
        <v>V75M</v>
      </c>
      <c r="D28" s="187" t="str">
        <f>IF(Flytende!D147=0,"",Flytende!D147)</f>
        <v/>
      </c>
      <c r="E28" s="187" t="str">
        <f>IF(Flytende!E147=0,"",Flytende!E147)</f>
        <v/>
      </c>
      <c r="F28" s="187" t="str">
        <f>IF(Flytende!F147=0,"",Flytende!F147)</f>
        <v/>
      </c>
      <c r="G28" s="187" t="str">
        <f>IF(Flytende!G147=0,"",Flytende!G147)</f>
        <v/>
      </c>
      <c r="H28" s="187" t="str">
        <f>IF(Flytende!H147=0,"",Flytende!H147)</f>
        <v/>
      </c>
      <c r="I28" s="187" t="str">
        <f>IF(Flytende!I147=0,"",Flytende!I147)</f>
        <v/>
      </c>
      <c r="J28" s="187" t="str">
        <f>IF(Flytende!J147=0,"",Flytende!J147)</f>
        <v/>
      </c>
      <c r="K28" s="187" t="str">
        <f>IF(Flytende!K147=0,"",Flytende!K147)</f>
        <v>FL</v>
      </c>
      <c r="L28" s="187" t="str">
        <f>IF(Flytende!L147=0,"",Flytende!L147)</f>
        <v/>
      </c>
      <c r="M28" s="187" t="str">
        <f>IF(Flytende!M147=0,"",Flytende!M147)</f>
        <v/>
      </c>
    </row>
    <row r="29" spans="1:18" s="41" customFormat="1" ht="13.2" customHeight="1" x14ac:dyDescent="0.25">
      <c r="A29" s="145" t="s">
        <v>24</v>
      </c>
      <c r="B29" s="166">
        <f t="shared" si="0"/>
        <v>45073</v>
      </c>
      <c r="C29" s="187" t="str">
        <f>IF(Flytende!C148=0,"",Flytende!C148)</f>
        <v/>
      </c>
      <c r="D29" s="187" t="str">
        <f>IF(Flytende!D148=0,"",Flytende!D148)</f>
        <v>SL</v>
      </c>
      <c r="E29" s="187" t="str">
        <f>IF(Flytende!E148=0,"",Flytende!E148)</f>
        <v/>
      </c>
      <c r="F29" s="187" t="str">
        <f>IF(Flytende!F148=0,"",Flytende!F148)</f>
        <v/>
      </c>
      <c r="G29" s="187" t="str">
        <f>IF(Flytende!G148=0,"",Flytende!G148)</f>
        <v/>
      </c>
      <c r="H29" s="187" t="str">
        <f>IF(Flytende!H148=0,"",Flytende!H148)</f>
        <v/>
      </c>
      <c r="I29" s="187" t="str">
        <f>IF(Flytende!I148=0,"",Flytende!I148)</f>
        <v/>
      </c>
      <c r="J29" s="187" t="str">
        <f>IF(Flytende!J148=0,"",Flytende!J148)</f>
        <v/>
      </c>
      <c r="K29" s="187" t="str">
        <f>IF(Flytende!K148=0,"",Flytende!K148)</f>
        <v/>
      </c>
      <c r="L29" s="187" t="str">
        <f>IF(Flytende!L148=0,"",Flytende!L148)</f>
        <v/>
      </c>
      <c r="M29" s="187" t="str">
        <f>IF(Flytende!M148=0,"",Flytende!M148)</f>
        <v/>
      </c>
    </row>
    <row r="30" spans="1:18" s="41" customFormat="1" ht="13.2" customHeight="1" x14ac:dyDescent="0.25">
      <c r="A30" s="188" t="s">
        <v>11</v>
      </c>
      <c r="B30" s="108">
        <f t="shared" si="0"/>
        <v>45074</v>
      </c>
      <c r="C30" s="187" t="str">
        <f>IF(Flytende!C149=0,"",Flytende!C149)</f>
        <v/>
      </c>
      <c r="D30" s="187" t="str">
        <f>IF(Flytende!D149=0,"",Flytende!D149)</f>
        <v/>
      </c>
      <c r="E30" s="187" t="str">
        <f>IF(Flytende!E149=0,"",Flytende!E149)</f>
        <v/>
      </c>
      <c r="F30" s="187" t="str">
        <f>IF(Flytende!F149=0,"",Flytende!F149)</f>
        <v/>
      </c>
      <c r="G30" s="187" t="str">
        <f>IF(Flytende!G149=0,"",Flytende!G149)</f>
        <v/>
      </c>
      <c r="H30" s="187" t="str">
        <f>IF(Flytende!H149=0,"",Flytende!H149)</f>
        <v>V65</v>
      </c>
      <c r="I30" s="187" t="str">
        <f>IF(Flytende!I149=0,"",Flytende!I149)</f>
        <v/>
      </c>
      <c r="J30" s="187" t="str">
        <f>IF(Flytende!J149=0,"",Flytende!J149)</f>
        <v/>
      </c>
      <c r="K30" s="187" t="str">
        <f>IF(Flytende!K149=0,"",Flytende!K149)</f>
        <v/>
      </c>
      <c r="L30" s="187" t="str">
        <f>IF(Flytende!L149=0,"",Flytende!L149)</f>
        <v/>
      </c>
      <c r="M30" s="187" t="str">
        <f>IF(Flytende!M149=0,"",Flytende!M149)</f>
        <v>V65</v>
      </c>
    </row>
    <row r="31" spans="1:18" s="41" customFormat="1" ht="13.2" customHeight="1" x14ac:dyDescent="0.25">
      <c r="A31" s="188" t="s">
        <v>14</v>
      </c>
      <c r="B31" s="166">
        <f t="shared" si="0"/>
        <v>45075</v>
      </c>
      <c r="C31" s="187" t="str">
        <f>IF(Flytende!C150=0,"",Flytende!C150)</f>
        <v/>
      </c>
      <c r="D31" s="187" t="str">
        <f>IF(Flytende!D150=0,"",Flytende!D150)</f>
        <v/>
      </c>
      <c r="E31" s="187" t="str">
        <f>IF(Flytende!E150=0,"",Flytende!E150)</f>
        <v/>
      </c>
      <c r="F31" s="187" t="str">
        <f>IF(Flytende!F150=0,"",Flytende!F150)</f>
        <v/>
      </c>
      <c r="G31" s="187" t="str">
        <f>IF(Flytende!G150=0,"",Flytende!G150)</f>
        <v>V65</v>
      </c>
      <c r="H31" s="187" t="str">
        <f>IF(Flytende!H150=0,"",Flytende!H150)</f>
        <v/>
      </c>
      <c r="I31" s="187" t="str">
        <f>IF(Flytende!I150=0,"",Flytende!I150)</f>
        <v/>
      </c>
      <c r="J31" s="187" t="str">
        <f>IF(Flytende!J150=0,"",Flytende!J150)</f>
        <v/>
      </c>
      <c r="K31" s="187" t="str">
        <f>IF(Flytende!K150=0,"",Flytende!K150)</f>
        <v/>
      </c>
      <c r="L31" s="187" t="str">
        <f>IF(Flytende!L150=0,"",Flytende!L150)</f>
        <v/>
      </c>
      <c r="M31" s="187" t="str">
        <f>IF(Flytende!M150=0,"",Flytende!M150)</f>
        <v/>
      </c>
    </row>
    <row r="32" spans="1:18" s="41" customFormat="1" ht="13.2" customHeight="1" x14ac:dyDescent="0.25">
      <c r="A32" s="188" t="s">
        <v>16</v>
      </c>
      <c r="B32" s="166">
        <f t="shared" si="0"/>
        <v>45076</v>
      </c>
      <c r="C32" s="25" t="str">
        <f>IF(Flytende!C151=0,"",Flytende!C151)</f>
        <v/>
      </c>
      <c r="D32" s="187" t="str">
        <f>IF(Flytende!D151=0,"",Flytende!D151)</f>
        <v/>
      </c>
      <c r="E32" s="187" t="str">
        <f>IF(Flytende!E151=0,"",Flytende!E151)</f>
        <v/>
      </c>
      <c r="F32" s="187" t="str">
        <f>IF(Flytende!F151=0,"",Flytende!F151)</f>
        <v/>
      </c>
      <c r="G32" s="187" t="str">
        <f>IF(Flytende!G151=0,"",Flytende!G151)</f>
        <v/>
      </c>
      <c r="H32" s="187" t="str">
        <f>IF(Flytende!H151=0,"",Flytende!H151)</f>
        <v/>
      </c>
      <c r="I32" s="187" t="str">
        <f>IF(Flytende!I151=0,"",Flytende!I151)</f>
        <v/>
      </c>
      <c r="J32" s="187" t="str">
        <f>IF(Flytende!J151=0,"",Flytende!J151)</f>
        <v>V75</v>
      </c>
      <c r="K32" s="187" t="str">
        <f>IF(Flytende!K151=0,"",Flytende!K151)</f>
        <v/>
      </c>
      <c r="L32" s="187" t="str">
        <f>IF(Flytende!L151=0,"",Flytende!L151)</f>
        <v/>
      </c>
      <c r="M32" s="187" t="str">
        <f>IF(Flytende!M151=0,"",Flytende!M151)</f>
        <v/>
      </c>
    </row>
    <row r="33" spans="1:13" s="41" customFormat="1" ht="13.2" customHeight="1" thickBot="1" x14ac:dyDescent="0.3">
      <c r="A33" s="195" t="s">
        <v>18</v>
      </c>
      <c r="B33" s="196">
        <f t="shared" si="0"/>
        <v>45077</v>
      </c>
      <c r="C33" s="197" t="str">
        <f>IF(Flytende!C152=0,"",Flytende!C152)</f>
        <v/>
      </c>
      <c r="D33" s="198" t="str">
        <f>IF(Flytende!D152=0,"",Flytende!D152)</f>
        <v/>
      </c>
      <c r="E33" s="198" t="str">
        <f>IF(Flytende!E152=0,"",Flytende!E152)</f>
        <v/>
      </c>
      <c r="F33" s="198" t="str">
        <f>IF(Flytende!F152=0,"",Flytende!F152)</f>
        <v/>
      </c>
      <c r="G33" s="198" t="str">
        <f>IF(Flytende!G152=0,"",Flytende!G152)</f>
        <v/>
      </c>
      <c r="H33" s="198" t="str">
        <f>IF(Flytende!H152=0,"",Flytende!H152)</f>
        <v/>
      </c>
      <c r="I33" s="198" t="str">
        <f>IF(Flytende!I152=0,"",Flytende!I152)</f>
        <v/>
      </c>
      <c r="J33" s="198" t="str">
        <f>IF(Flytende!J152=0,"",Flytende!J152)</f>
        <v/>
      </c>
      <c r="K33" s="198" t="str">
        <f>IF(Flytende!K152=0,"",Flytende!K152)</f>
        <v/>
      </c>
      <c r="L33" s="198" t="str">
        <f>IF(Flytende!L152=0,"",Flytende!L152)</f>
        <v>V65</v>
      </c>
      <c r="M33" s="198" t="str">
        <f>IF(Flytende!M152=0,"",Flytende!M152)</f>
        <v/>
      </c>
    </row>
    <row r="34" spans="1:13" s="41" customFormat="1" ht="13.2" customHeight="1" x14ac:dyDescent="0.25">
      <c r="A34" s="32"/>
      <c r="B34" s="58"/>
      <c r="C34" s="7"/>
      <c r="D34" s="54"/>
      <c r="E34" s="54"/>
      <c r="F34" s="54"/>
      <c r="G34" s="54"/>
      <c r="H34" s="54"/>
      <c r="I34" s="54"/>
      <c r="J34" s="54"/>
      <c r="K34" s="54"/>
      <c r="L34" s="54"/>
      <c r="M34" s="54"/>
    </row>
    <row r="35" spans="1:13" s="22" customFormat="1" ht="12.75" customHeight="1" x14ac:dyDescent="0.25">
      <c r="A35" s="61"/>
      <c r="B35" s="5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customFormat="1" ht="14.1" customHeight="1" x14ac:dyDescent="0.25">
      <c r="A36" s="60" t="s">
        <v>384</v>
      </c>
      <c r="B36" s="62"/>
      <c r="C36" s="23">
        <f t="shared" ref="C36:M36" si="1">SUM(C37:C47)</f>
        <v>5</v>
      </c>
      <c r="D36" s="23">
        <f t="shared" si="1"/>
        <v>2</v>
      </c>
      <c r="E36" s="23">
        <f t="shared" si="1"/>
        <v>3</v>
      </c>
      <c r="F36" s="23">
        <f t="shared" si="1"/>
        <v>2</v>
      </c>
      <c r="G36" s="23">
        <f t="shared" si="1"/>
        <v>4</v>
      </c>
      <c r="H36" s="23">
        <f t="shared" si="1"/>
        <v>2</v>
      </c>
      <c r="I36" s="23">
        <f t="shared" si="1"/>
        <v>3</v>
      </c>
      <c r="J36" s="23">
        <f t="shared" si="1"/>
        <v>4</v>
      </c>
      <c r="K36" s="23">
        <f t="shared" si="1"/>
        <v>4</v>
      </c>
      <c r="L36" s="23">
        <f t="shared" si="1"/>
        <v>3</v>
      </c>
      <c r="M36" s="23">
        <f t="shared" si="1"/>
        <v>3</v>
      </c>
    </row>
    <row r="37" spans="1:13" customFormat="1" ht="14.1" customHeight="1" x14ac:dyDescent="0.25">
      <c r="A37" s="60" t="s">
        <v>387</v>
      </c>
      <c r="B37" s="60"/>
      <c r="C37" s="7">
        <f>COUNTIF($C$3:$C$33,"V75")</f>
        <v>1</v>
      </c>
      <c r="D37" s="7">
        <f>COUNTIF($D$3:$D$33,"V75")</f>
        <v>0</v>
      </c>
      <c r="E37" s="7">
        <f>COUNTIF($E$3:$E$33,"V75")</f>
        <v>1</v>
      </c>
      <c r="F37" s="7">
        <f>COUNTIF($F$3:$F$33,"V75")</f>
        <v>1</v>
      </c>
      <c r="G37" s="7">
        <f>COUNTIF($G$3:$G$33,"V75")</f>
        <v>0</v>
      </c>
      <c r="H37" s="7">
        <f>COUNTIF($H$3:$H$33,"V75")</f>
        <v>0</v>
      </c>
      <c r="I37" s="7">
        <f>COUNTIF($I$3:$I$33,"V75")</f>
        <v>1</v>
      </c>
      <c r="J37" s="7">
        <f>COUNTIF($J$3:$J$33,"V75")</f>
        <v>1</v>
      </c>
      <c r="K37" s="7">
        <f>COUNTIF($K$3:$K$33,"V75")</f>
        <v>0</v>
      </c>
      <c r="L37" s="7">
        <f>COUNTIF($L$3:$L$33,"V75")</f>
        <v>0</v>
      </c>
      <c r="M37" s="7">
        <f>COUNTIF($M$3:$M$33,"V75")</f>
        <v>0</v>
      </c>
    </row>
    <row r="38" spans="1:13" customFormat="1" ht="14.1" customHeight="1" x14ac:dyDescent="0.25">
      <c r="A38" s="60" t="s">
        <v>434</v>
      </c>
      <c r="B38" s="60"/>
      <c r="C38" s="7">
        <f>COUNTIF($C$3:$C$33,"V85")</f>
        <v>0</v>
      </c>
      <c r="D38" s="7">
        <f>COUNTIF($D$3:$D$33,"V85")</f>
        <v>0</v>
      </c>
      <c r="E38" s="7">
        <f>COUNTIF($E$3:$E$33,"V85")</f>
        <v>0</v>
      </c>
      <c r="F38" s="7">
        <f>COUNTIF($F$3:$F$33,"V85")</f>
        <v>0</v>
      </c>
      <c r="G38" s="7">
        <f>COUNTIF($G$3:$G$33,"V85")</f>
        <v>0</v>
      </c>
      <c r="H38" s="7">
        <f>COUNTIF($H$3:$H$33,"V85")</f>
        <v>0</v>
      </c>
      <c r="I38" s="7">
        <f>COUNTIF($I$3:$I$33,"V85")</f>
        <v>0</v>
      </c>
      <c r="J38" s="7">
        <f>COUNTIF($J$3:$J$33,"V85")</f>
        <v>0</v>
      </c>
      <c r="K38" s="7">
        <f>COUNTIF($K$3:$K$33,"V85")</f>
        <v>0</v>
      </c>
      <c r="L38" s="7">
        <f>COUNTIF($L$3:$L$33,"V85")</f>
        <v>0</v>
      </c>
      <c r="M38" s="7">
        <f>COUNTIF($M$3:$M$33,"V85")</f>
        <v>0</v>
      </c>
    </row>
    <row r="39" spans="1:13" customFormat="1" ht="14.1" customHeight="1" x14ac:dyDescent="0.25">
      <c r="A39" s="60" t="s">
        <v>388</v>
      </c>
      <c r="B39" s="60"/>
      <c r="C39" s="7">
        <f>COUNTIF($C$3:$C$33,"V75M")</f>
        <v>3</v>
      </c>
      <c r="D39" s="7">
        <f>COUNTIF($D$3:$D$33,"V75M")</f>
        <v>0</v>
      </c>
      <c r="E39" s="7">
        <f>COUNTIF($E$3:$E$33,"V75M")</f>
        <v>0</v>
      </c>
      <c r="F39" s="7">
        <f>COUNTIF($F$3:$F$33,"V75M")</f>
        <v>0</v>
      </c>
      <c r="G39" s="7">
        <f>COUNTIF($G$3:$G$33,"V75M")</f>
        <v>0</v>
      </c>
      <c r="H39" s="7">
        <f>COUNTIF($H$3:$H$33,"V75M")</f>
        <v>0</v>
      </c>
      <c r="I39" s="7">
        <f>COUNTIF($I$3:$I$33,"V75M")</f>
        <v>0</v>
      </c>
      <c r="J39" s="7">
        <f>COUNTIF($J$3:$J$33,"V75M")</f>
        <v>0</v>
      </c>
      <c r="K39" s="7">
        <f>COUNTIF($K$3:$K$33,"V75M")</f>
        <v>1</v>
      </c>
      <c r="L39" s="7">
        <f>COUNTIF($L$3:$L$33,"V75M")</f>
        <v>0</v>
      </c>
      <c r="M39" s="7">
        <f>COUNTIF($M$3:$M$33,"V75M")</f>
        <v>0</v>
      </c>
    </row>
    <row r="40" spans="1:13" customFormat="1" ht="14.1" customHeight="1" x14ac:dyDescent="0.25">
      <c r="A40" s="60" t="s">
        <v>13</v>
      </c>
      <c r="B40" s="60"/>
      <c r="C40" s="7">
        <f>COUNTIF($C$3:$C$33,"V65")</f>
        <v>0</v>
      </c>
      <c r="D40" s="7">
        <f>COUNTIF($D$3:$D$33,"V65")</f>
        <v>1</v>
      </c>
      <c r="E40" s="7">
        <f>COUNTIF($E$3:$E$33,"V65")</f>
        <v>2</v>
      </c>
      <c r="F40" s="7">
        <f>COUNTIF($F$3:$F$33,"V65")</f>
        <v>1</v>
      </c>
      <c r="G40" s="7">
        <f>COUNTIF($G$3:$G$33,"V65")</f>
        <v>4</v>
      </c>
      <c r="H40" s="7">
        <f>COUNTIF($H$3:$H$33,"V65")</f>
        <v>2</v>
      </c>
      <c r="I40" s="7">
        <f>COUNTIF($I$3:$I$33,"V65")</f>
        <v>2</v>
      </c>
      <c r="J40" s="7">
        <f>COUNTIF($J$3:$J$33,"V65")</f>
        <v>3</v>
      </c>
      <c r="K40" s="7">
        <f>COUNTIF($K$3:$K$33,"V65")</f>
        <v>2</v>
      </c>
      <c r="L40" s="7">
        <f>COUNTIF($L$3:$L$33,"V65")</f>
        <v>1</v>
      </c>
      <c r="M40" s="7">
        <f>COUNTIF($M$3:$M$33,"V65")</f>
        <v>2</v>
      </c>
    </row>
    <row r="41" spans="1:13" customFormat="1" ht="14.1" customHeight="1" x14ac:dyDescent="0.25">
      <c r="A41" s="60" t="s">
        <v>389</v>
      </c>
      <c r="B41" s="60"/>
      <c r="C41" s="7">
        <f>COUNTIF($C$3:$C$33,"V65L")</f>
        <v>0</v>
      </c>
      <c r="D41" s="7">
        <f>COUNTIF($D$3:$D$33,"V65L")</f>
        <v>0</v>
      </c>
      <c r="E41" s="7">
        <f>COUNTIF($E$3:$E$33,"V65L")</f>
        <v>0</v>
      </c>
      <c r="F41" s="7">
        <f>COUNTIF($F$3:$F$33,"V65L")</f>
        <v>0</v>
      </c>
      <c r="G41" s="7">
        <f>COUNTIF($G$3:$G$33,"V65L")</f>
        <v>0</v>
      </c>
      <c r="H41" s="7">
        <f>COUNTIF($H$3:$H$33,"V65L")</f>
        <v>0</v>
      </c>
      <c r="I41" s="7">
        <f>COUNTIF($I$3:$I$33,"V65L")</f>
        <v>0</v>
      </c>
      <c r="J41" s="7">
        <f>COUNTIF($J$3:$J$33,"V65L")</f>
        <v>0</v>
      </c>
      <c r="K41" s="7">
        <f>COUNTIF($K$3:$K$33,"V65L")</f>
        <v>0</v>
      </c>
      <c r="L41" s="7">
        <f>COUNTIF($L$3:$L$33,"V65L")</f>
        <v>0</v>
      </c>
      <c r="M41" s="7">
        <f>COUNTIF($M$3:$M$33,"V65L")</f>
        <v>0</v>
      </c>
    </row>
    <row r="42" spans="1:13" customFormat="1" ht="14.1" customHeight="1" x14ac:dyDescent="0.25">
      <c r="A42" s="60" t="s">
        <v>390</v>
      </c>
      <c r="B42" s="60"/>
      <c r="C42" s="7">
        <f>COUNTIF($C$3:$C$33,"V64")</f>
        <v>0</v>
      </c>
      <c r="D42" s="7">
        <f>COUNTIF($D$3:$D$33,"V64")</f>
        <v>0</v>
      </c>
      <c r="E42" s="7">
        <f>COUNTIF($E$3:$E$33,"V64")</f>
        <v>0</v>
      </c>
      <c r="F42" s="7">
        <f>COUNTIF($F$3:$F$33,"V64")</f>
        <v>0</v>
      </c>
      <c r="G42" s="7">
        <f>COUNTIF($G$3:$G$33,"V64")</f>
        <v>0</v>
      </c>
      <c r="H42" s="7">
        <f>COUNTIF($H$3:$H$33,"V64")</f>
        <v>0</v>
      </c>
      <c r="I42" s="7">
        <f>COUNTIF($I$3:$I$33,"V64")</f>
        <v>0</v>
      </c>
      <c r="J42" s="7">
        <f>COUNTIF($J$3:$J$33,"V64")</f>
        <v>0</v>
      </c>
      <c r="K42" s="7">
        <f>COUNTIF($K$3:$K$33,"V64")</f>
        <v>0</v>
      </c>
      <c r="L42" s="7">
        <f>COUNTIF($L$3:$L$33,"V64")</f>
        <v>0</v>
      </c>
      <c r="M42" s="7">
        <f>COUNTIF($M$3:$M$33,"V64")</f>
        <v>1</v>
      </c>
    </row>
    <row r="43" spans="1:13" customFormat="1" ht="14.1" customHeight="1" x14ac:dyDescent="0.25">
      <c r="A43" s="60" t="s">
        <v>391</v>
      </c>
      <c r="B43" s="60"/>
      <c r="C43" s="7">
        <f>COUNTIF($C$3:$C$33,"V86")</f>
        <v>1</v>
      </c>
      <c r="D43" s="7">
        <f>COUNTIF($D$3:$D$33,"V86")</f>
        <v>0</v>
      </c>
      <c r="E43" s="7">
        <f>COUNTIF($E$3:$E$33,"V86")</f>
        <v>0</v>
      </c>
      <c r="F43" s="7">
        <f>COUNTIF($F$3:$F$33,"V86")</f>
        <v>0</v>
      </c>
      <c r="G43" s="7">
        <f>COUNTIF($G$3:$G$33,"V86")</f>
        <v>0</v>
      </c>
      <c r="H43" s="7">
        <f>COUNTIF($H$3:$H$33,"V86")</f>
        <v>0</v>
      </c>
      <c r="I43" s="7">
        <f>COUNTIF($I$3:$I$33,"V86")</f>
        <v>0</v>
      </c>
      <c r="J43" s="7">
        <f>COUNTIF($J$3:$J$33,"V86")</f>
        <v>0</v>
      </c>
      <c r="K43" s="7">
        <f>COUNTIF($K$3:$K$33,"V86")</f>
        <v>0</v>
      </c>
      <c r="L43" s="7">
        <f>COUNTIF($L$3:$L$33,"V86")</f>
        <v>0</v>
      </c>
      <c r="M43" s="7">
        <f>COUNTIF($M$3:$M$33,"V86")</f>
        <v>0</v>
      </c>
    </row>
    <row r="44" spans="1:13" customFormat="1" ht="14.1" customHeight="1" x14ac:dyDescent="0.25">
      <c r="A44" s="60" t="s">
        <v>392</v>
      </c>
      <c r="B44" s="60"/>
      <c r="C44" s="7">
        <f>COUNTIF($C$3:$C$33,"L")</f>
        <v>0</v>
      </c>
      <c r="D44" s="7">
        <f>COUNTIF($D$3:$D$33,"L")</f>
        <v>0</v>
      </c>
      <c r="E44" s="7">
        <f>COUNTIF($E$3:$E$33,"L")</f>
        <v>0</v>
      </c>
      <c r="F44" s="7">
        <f>COUNTIF($F$3:$F$33,"L")</f>
        <v>0</v>
      </c>
      <c r="G44" s="7">
        <f>COUNTIF($G$3:$G$33,"L")</f>
        <v>0</v>
      </c>
      <c r="H44" s="7">
        <f>COUNTIF($H$3:$H$33,"L")</f>
        <v>0</v>
      </c>
      <c r="I44" s="7">
        <f>COUNTIF($I$3:$I$33,"L")</f>
        <v>0</v>
      </c>
      <c r="J44" s="7">
        <f>COUNTIF($J$3:$J$33,"L")</f>
        <v>0</v>
      </c>
      <c r="K44" s="7">
        <f>COUNTIF($K$3:$K$33,"L")</f>
        <v>0</v>
      </c>
      <c r="L44" s="7">
        <f>COUNTIF($L$3:$L$33,"L")</f>
        <v>0</v>
      </c>
      <c r="M44" s="7">
        <f>COUNTIF($M$3:$M$33,"L")</f>
        <v>0</v>
      </c>
    </row>
    <row r="45" spans="1:13" customFormat="1" ht="14.1" customHeight="1" x14ac:dyDescent="0.25">
      <c r="A45" s="60" t="s">
        <v>393</v>
      </c>
      <c r="B45" s="60"/>
      <c r="C45" s="7">
        <f>COUNTIF($C$3:$C$33,"SL")</f>
        <v>0</v>
      </c>
      <c r="D45" s="7">
        <f>COUNTIF($D$3:$D$33,"SL")</f>
        <v>1</v>
      </c>
      <c r="E45" s="7">
        <f>COUNTIF($E$3:$E$33,"SL")</f>
        <v>0</v>
      </c>
      <c r="F45" s="7">
        <f>COUNTIF($F$3:$F$33,"SL")</f>
        <v>0</v>
      </c>
      <c r="G45" s="7">
        <f>COUNTIF($G$3:$G$33,"SL")</f>
        <v>0</v>
      </c>
      <c r="H45" s="7">
        <f>COUNTIF($H$3:$H$33,"SL")</f>
        <v>0</v>
      </c>
      <c r="I45" s="7">
        <f>COUNTIF($I$3:$I$33,"SL")</f>
        <v>0</v>
      </c>
      <c r="J45" s="7">
        <f>COUNTIF($J$3:$J$33,"SL")</f>
        <v>0</v>
      </c>
      <c r="K45" s="7">
        <f>COUNTIF($K$3:$K$33,"SL")</f>
        <v>0</v>
      </c>
      <c r="L45" s="7">
        <f>COUNTIF($L$3:$L$33,"SL")</f>
        <v>0</v>
      </c>
      <c r="M45" s="7">
        <f>COUNTIF($M$3:$M$33,"SL")</f>
        <v>0</v>
      </c>
    </row>
    <row r="46" spans="1:13" customFormat="1" ht="14.1" customHeight="1" x14ac:dyDescent="0.25">
      <c r="A46" s="60" t="s">
        <v>394</v>
      </c>
      <c r="B46" s="60"/>
      <c r="C46" s="7">
        <f>COUNTIF($C$3:$C$33,"FL")</f>
        <v>0</v>
      </c>
      <c r="D46" s="7">
        <f>COUNTIF($D$3:$D$33,"FL")</f>
        <v>0</v>
      </c>
      <c r="E46" s="7">
        <f>COUNTIF($E$3:$E$33,"FL")</f>
        <v>0</v>
      </c>
      <c r="F46" s="7">
        <f>COUNTIF($F$3:$F$33,"FL")</f>
        <v>0</v>
      </c>
      <c r="G46" s="7">
        <f>COUNTIF($G$3:$G$33,"FL")</f>
        <v>0</v>
      </c>
      <c r="H46" s="7">
        <f>COUNTIF($H$3:$H$33,"FL")</f>
        <v>0</v>
      </c>
      <c r="I46" s="7">
        <f>COUNTIF($I$3:$I$33,"FL")</f>
        <v>0</v>
      </c>
      <c r="J46" s="7">
        <f>COUNTIF($J$3:$J$33,"FL")</f>
        <v>0</v>
      </c>
      <c r="K46" s="7">
        <f>COUNTIF($K$3:$K$33,"FL")</f>
        <v>1</v>
      </c>
      <c r="L46" s="7">
        <f>COUNTIF($L$3:$L$33,"FL")</f>
        <v>0</v>
      </c>
      <c r="M46" s="7">
        <f>COUNTIF($M$3:$M$33,"FL")</f>
        <v>0</v>
      </c>
    </row>
    <row r="47" spans="1:13" customFormat="1" ht="14.1" customHeight="1" x14ac:dyDescent="0.25">
      <c r="A47" s="60" t="s">
        <v>395</v>
      </c>
      <c r="B47" s="60"/>
      <c r="C47" s="7">
        <f>COUNTIF($C$3:$C$33,"X")</f>
        <v>0</v>
      </c>
      <c r="D47" s="7">
        <f>COUNTIF($D$3:$D$33,"X")</f>
        <v>0</v>
      </c>
      <c r="E47" s="7">
        <f>COUNTIF($E$3:$E$33,"X")</f>
        <v>0</v>
      </c>
      <c r="F47" s="7">
        <f>COUNTIF($F$3:$F$33,"X")</f>
        <v>0</v>
      </c>
      <c r="G47" s="7">
        <f>COUNTIF($G$3:$G$33,"X")</f>
        <v>0</v>
      </c>
      <c r="H47" s="7">
        <f>COUNTIF($H$3:$H$33,"X")</f>
        <v>0</v>
      </c>
      <c r="I47" s="7">
        <f>COUNTIF($I$3:$I$33,"X")</f>
        <v>0</v>
      </c>
      <c r="J47" s="7">
        <f>COUNTIF($J$3:$J$33,"X")</f>
        <v>0</v>
      </c>
      <c r="K47" s="7">
        <f>COUNTIF($K$3:$K$33,"X")</f>
        <v>0</v>
      </c>
      <c r="L47" s="7">
        <f>COUNTIF($L$3:$L$33,"X")</f>
        <v>2</v>
      </c>
      <c r="M47" s="7">
        <f>COUNTIF($M$3:$M$33,"X")</f>
        <v>0</v>
      </c>
    </row>
    <row r="48" spans="1:13" ht="15" customHeight="1" x14ac:dyDescent="0.25">
      <c r="A48" s="59"/>
      <c r="B48" s="58"/>
    </row>
    <row r="49" spans="2:2" ht="15" customHeight="1" x14ac:dyDescent="0.25">
      <c r="B49" s="58"/>
    </row>
  </sheetData>
  <printOptions gridLines="1" gridLinesSet="0"/>
  <pageMargins left="0.78740157499999996" right="0.78740157499999996" top="0.984251969" bottom="0.984251969" header="0.5" footer="0.5"/>
  <pageSetup paperSize="9" scale="53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9"/>
  <sheetViews>
    <sheetView zoomScaleNormal="100" workbookViewId="0">
      <pane ySplit="2" topLeftCell="A3" activePane="bottomLeft" state="frozen"/>
      <selection activeCell="O34" sqref="O34"/>
      <selection pane="bottomLeft" activeCell="D11" sqref="D11"/>
    </sheetView>
  </sheetViews>
  <sheetFormatPr baseColWidth="10" defaultColWidth="9.33203125" defaultRowHeight="13.2" x14ac:dyDescent="0.25"/>
  <cols>
    <col min="1" max="1" width="14.6640625" style="12" customWidth="1"/>
    <col min="2" max="2" width="8.6640625" style="16" customWidth="1"/>
    <col min="3" max="11" width="8.6640625" style="10" customWidth="1"/>
    <col min="12" max="12" width="8.6640625" style="7" customWidth="1"/>
    <col min="13" max="13" width="8.6640625" style="10" customWidth="1"/>
    <col min="14" max="14" width="35" customWidth="1"/>
  </cols>
  <sheetData>
    <row r="1" spans="1:13" x14ac:dyDescent="0.25">
      <c r="A1" s="61" t="s">
        <v>426</v>
      </c>
      <c r="B1" s="66"/>
      <c r="C1" s="23"/>
      <c r="D1" s="23"/>
      <c r="E1" s="23"/>
      <c r="F1" s="23"/>
      <c r="G1" s="23"/>
      <c r="H1" s="23"/>
      <c r="I1" s="23"/>
      <c r="J1" s="23"/>
      <c r="K1" s="23"/>
      <c r="M1" s="23"/>
    </row>
    <row r="2" spans="1:13" s="2" customFormat="1" x14ac:dyDescent="0.25">
      <c r="A2" s="61"/>
      <c r="B2" s="66"/>
      <c r="C2" s="39" t="s">
        <v>0</v>
      </c>
      <c r="D2" s="39" t="s">
        <v>1</v>
      </c>
      <c r="E2" s="39" t="s">
        <v>2</v>
      </c>
      <c r="F2" s="39" t="s">
        <v>3</v>
      </c>
      <c r="G2" s="39" t="s">
        <v>4</v>
      </c>
      <c r="H2" s="39" t="s">
        <v>5</v>
      </c>
      <c r="I2" s="39" t="s">
        <v>6</v>
      </c>
      <c r="J2" s="39" t="s">
        <v>7</v>
      </c>
      <c r="K2" s="39" t="s">
        <v>8</v>
      </c>
      <c r="L2" s="39" t="s">
        <v>9</v>
      </c>
      <c r="M2" s="39" t="s">
        <v>10</v>
      </c>
    </row>
    <row r="3" spans="1:13" s="41" customFormat="1" x14ac:dyDescent="0.25">
      <c r="A3" s="65" t="s">
        <v>20</v>
      </c>
      <c r="B3" s="87">
        <v>45809</v>
      </c>
      <c r="C3" s="19" t="str">
        <f>IF(Flytende!C153=0,"",Flytende!C153)</f>
        <v/>
      </c>
      <c r="D3" s="19" t="str">
        <f>IF(Flytende!D153=0,"",Flytende!D153)</f>
        <v/>
      </c>
      <c r="E3" s="19" t="str">
        <f>IF(Flytende!E153=0,"",Flytende!E153)</f>
        <v/>
      </c>
      <c r="F3" s="19" t="str">
        <f>IF(Flytende!F153=0,"",Flytende!F153)</f>
        <v/>
      </c>
      <c r="G3" s="19" t="str">
        <f>IF(Flytende!G153=0,"",Flytende!G153)</f>
        <v/>
      </c>
      <c r="H3" s="19" t="str">
        <f>IF(Flytende!H153=0,"",Flytende!H153)</f>
        <v/>
      </c>
      <c r="I3" s="19" t="str">
        <f>IF(Flytende!I153=0,"",Flytende!I153)</f>
        <v/>
      </c>
      <c r="J3" s="19" t="str">
        <f>IF(Flytende!J153=0,"",Flytende!J153)</f>
        <v/>
      </c>
      <c r="K3" s="111" t="str">
        <f>IF(Flytende!K153=0,"",Flytende!K153)</f>
        <v>V65</v>
      </c>
      <c r="L3" s="19" t="str">
        <f>IF(Flytende!L153=0,"",Flytende!L153)</f>
        <v/>
      </c>
      <c r="M3" s="89" t="str">
        <f>IF(Flytende!M153=0,"",Flytende!M153)</f>
        <v/>
      </c>
    </row>
    <row r="4" spans="1:13" s="41" customFormat="1" x14ac:dyDescent="0.25">
      <c r="A4" s="142" t="s">
        <v>22</v>
      </c>
      <c r="B4" s="87">
        <f t="shared" ref="B4:B32" si="0">B3+1</f>
        <v>45810</v>
      </c>
      <c r="C4" s="19" t="str">
        <f>IF(Flytende!C154=0,"",Flytende!C154)</f>
        <v>V75M</v>
      </c>
      <c r="D4" s="19" t="str">
        <f>IF(Flytende!D154=0,"",Flytende!D154)</f>
        <v/>
      </c>
      <c r="E4" s="19" t="str">
        <f>IF(Flytende!E154=0,"",Flytende!E154)</f>
        <v/>
      </c>
      <c r="F4" s="19" t="str">
        <f>IF(Flytende!F154=0,"",Flytende!F154)</f>
        <v/>
      </c>
      <c r="G4" s="19" t="str">
        <f>IF(Flytende!G154=0,"",Flytende!G154)</f>
        <v/>
      </c>
      <c r="H4" s="19" t="str">
        <f>IF(Flytende!H154=0,"",Flytende!H154)</f>
        <v/>
      </c>
      <c r="I4" s="19" t="str">
        <f>IF(Flytende!I154=0,"",Flytende!I154)</f>
        <v/>
      </c>
      <c r="J4" s="19" t="str">
        <f>IF(Flytende!J154=0,"",Flytende!J154)</f>
        <v/>
      </c>
      <c r="K4" s="19" t="str">
        <f>IF(Flytende!K154=0,"",Flytende!K154)</f>
        <v/>
      </c>
      <c r="L4" s="19" t="str">
        <f>IF(Flytende!L154=0,"",Flytende!L154)</f>
        <v/>
      </c>
      <c r="M4" s="89" t="str">
        <f>IF(Flytende!M154=0,"",Flytende!M154)</f>
        <v/>
      </c>
    </row>
    <row r="5" spans="1:13" s="41" customFormat="1" x14ac:dyDescent="0.25">
      <c r="A5" s="135" t="s">
        <v>24</v>
      </c>
      <c r="B5" s="115">
        <f t="shared" si="0"/>
        <v>45811</v>
      </c>
      <c r="C5" s="116" t="str">
        <f>IF(Flytende!C155=0,"",Flytende!C155)</f>
        <v/>
      </c>
      <c r="D5" s="116" t="str">
        <f>IF(Flytende!D155=0,"",Flytende!D155)</f>
        <v/>
      </c>
      <c r="E5" s="116" t="str">
        <f>IF(Flytende!E155=0,"",Flytende!E155)</f>
        <v/>
      </c>
      <c r="F5" s="116" t="str">
        <f>IF(Flytende!F155=0,"",Flytende!F155)</f>
        <v/>
      </c>
      <c r="G5" s="116" t="str">
        <f>IF(Flytende!G155=0,"",Flytende!G155)</f>
        <v/>
      </c>
      <c r="H5" s="116" t="str">
        <f>IF(Flytende!H155=0,"",Flytende!H155)</f>
        <v/>
      </c>
      <c r="I5" s="116" t="str">
        <f>IF(Flytende!I155=0,"",Flytende!I155)</f>
        <v/>
      </c>
      <c r="J5" s="116" t="str">
        <f>IF(Flytende!J155=0,"",Flytende!J155)</f>
        <v/>
      </c>
      <c r="K5" s="116" t="str">
        <f>IF(Flytende!K155=0,"",Flytende!K155)</f>
        <v/>
      </c>
      <c r="L5" s="116" t="str">
        <f>IF(Flytende!L155=0,"",Flytende!L155)</f>
        <v/>
      </c>
      <c r="M5" s="206" t="str">
        <f>IF(Flytende!M155=0,"",Flytende!M155)</f>
        <v/>
      </c>
    </row>
    <row r="6" spans="1:13" s="41" customFormat="1" x14ac:dyDescent="0.25">
      <c r="A6" s="130" t="s">
        <v>11</v>
      </c>
      <c r="B6" s="87">
        <f t="shared" si="0"/>
        <v>45812</v>
      </c>
      <c r="C6" s="19" t="str">
        <f>IF(Flytende!C156=0,"",Flytende!C156)</f>
        <v/>
      </c>
      <c r="D6" s="19" t="str">
        <f>IF(Flytende!D156=0,"",Flytende!D156)</f>
        <v/>
      </c>
      <c r="E6" s="19" t="str">
        <f>IF(Flytende!E156=0,"",Flytende!E156)</f>
        <v/>
      </c>
      <c r="F6" s="19" t="str">
        <f>IF(Flytende!F156=0,"",Flytende!F156)</f>
        <v>V65</v>
      </c>
      <c r="G6" s="19" t="str">
        <f>IF(Flytende!G156=0,"",Flytende!G156)</f>
        <v/>
      </c>
      <c r="H6" s="19" t="str">
        <f>IF(Flytende!H156=0,"",Flytende!H156)</f>
        <v/>
      </c>
      <c r="I6" s="19" t="str">
        <f>IF(Flytende!I156=0,"",Flytende!I156)</f>
        <v/>
      </c>
      <c r="J6" s="19" t="str">
        <f>IF(Flytende!J156=0,"",Flytende!J156)</f>
        <v/>
      </c>
      <c r="K6" s="19" t="str">
        <f>IF(Flytende!K156=0,"",Flytende!K156)</f>
        <v/>
      </c>
      <c r="L6" s="19" t="str">
        <f>IF(Flytende!L156=0,"",Flytende!L156)</f>
        <v/>
      </c>
      <c r="M6" s="89" t="str">
        <f>IF(Flytende!M156=0,"",Flytende!M156)</f>
        <v>V65</v>
      </c>
    </row>
    <row r="7" spans="1:13" s="41" customFormat="1" x14ac:dyDescent="0.25">
      <c r="A7" s="130" t="s">
        <v>14</v>
      </c>
      <c r="B7" s="87">
        <f t="shared" si="0"/>
        <v>45813</v>
      </c>
      <c r="C7" s="19" t="str">
        <f>IF(Flytende!C157=0,"",Flytende!C157)</f>
        <v/>
      </c>
      <c r="D7" s="19" t="str">
        <f>IF(Flytende!D157=0,"",Flytende!D157)</f>
        <v>V65</v>
      </c>
      <c r="E7" s="19" t="str">
        <f>IF(Flytende!E157=0,"",Flytende!E157)</f>
        <v/>
      </c>
      <c r="F7" s="19" t="str">
        <f>IF(Flytende!F157=0,"",Flytende!F157)</f>
        <v/>
      </c>
      <c r="G7" s="19" t="str">
        <f>IF(Flytende!G157=0,"",Flytende!G157)</f>
        <v/>
      </c>
      <c r="H7" s="19" t="str">
        <f>IF(Flytende!H157=0,"",Flytende!H157)</f>
        <v/>
      </c>
      <c r="I7" s="19" t="str">
        <f>IF(Flytende!I157=0,"",Flytende!I157)</f>
        <v/>
      </c>
      <c r="J7" s="19" t="str">
        <f>IF(Flytende!J157=0,"",Flytende!J157)</f>
        <v/>
      </c>
      <c r="K7" s="19" t="str">
        <f>IF(Flytende!K157=0,"",Flytende!K157)</f>
        <v/>
      </c>
      <c r="L7" s="19" t="str">
        <f>IF(Flytende!L157=0,"",Flytende!L157)</f>
        <v/>
      </c>
      <c r="M7" s="89" t="str">
        <f>IF(Flytende!M157=0,"",Flytende!M157)</f>
        <v/>
      </c>
    </row>
    <row r="8" spans="1:13" s="41" customFormat="1" x14ac:dyDescent="0.25">
      <c r="A8" s="130" t="s">
        <v>16</v>
      </c>
      <c r="B8" s="87">
        <f t="shared" si="0"/>
        <v>45814</v>
      </c>
      <c r="C8" s="19" t="str">
        <f>IF(Flytende!C158=0,"",Flytende!C158)</f>
        <v/>
      </c>
      <c r="D8" s="19" t="str">
        <f>IF(Flytende!D158=0,"",Flytende!D158)</f>
        <v/>
      </c>
      <c r="E8" s="19" t="str">
        <f>IF(Flytende!E158=0,"",Flytende!E158)</f>
        <v/>
      </c>
      <c r="F8" s="19" t="str">
        <f>IF(Flytende!F158=0,"",Flytende!F158)</f>
        <v/>
      </c>
      <c r="G8" s="19" t="str">
        <f>IF(Flytende!G158=0,"",Flytende!G158)</f>
        <v>V75</v>
      </c>
      <c r="H8" s="19" t="str">
        <f>IF(Flytende!H158=0,"",Flytende!H158)</f>
        <v/>
      </c>
      <c r="I8" s="19" t="str">
        <f>IF(Flytende!I158=0,"",Flytende!I158)</f>
        <v/>
      </c>
      <c r="J8" s="19" t="str">
        <f>IF(Flytende!J158=0,"",Flytende!J158)</f>
        <v/>
      </c>
      <c r="K8" s="19" t="str">
        <f>IF(Flytende!K158=0,"",Flytende!K158)</f>
        <v/>
      </c>
      <c r="L8" s="19" t="str">
        <f>IF(Flytende!L158=0,"",Flytende!L158)</f>
        <v/>
      </c>
      <c r="M8" s="89" t="str">
        <f>IF(Flytende!M158=0,"",Flytende!M158)</f>
        <v/>
      </c>
    </row>
    <row r="9" spans="1:13" s="41" customFormat="1" ht="13.8" thickBot="1" x14ac:dyDescent="0.3">
      <c r="A9" s="122" t="s">
        <v>18</v>
      </c>
      <c r="B9" s="123">
        <f t="shared" si="0"/>
        <v>45815</v>
      </c>
      <c r="C9" s="124" t="str">
        <f>IF(Flytende!C159=0,"",Flytende!C159)</f>
        <v/>
      </c>
      <c r="D9" s="124" t="str">
        <f>IF(Flytende!D159=0,"",Flytende!D159)</f>
        <v/>
      </c>
      <c r="E9" s="124" t="str">
        <f>IF(Flytende!E159=0,"",Flytende!E159)</f>
        <v/>
      </c>
      <c r="F9" s="124" t="str">
        <f>IF(Flytende!F159=0,"",Flytende!F159)</f>
        <v/>
      </c>
      <c r="G9" s="124" t="str">
        <f>IF(Flytende!G159=0,"",Flytende!G159)</f>
        <v/>
      </c>
      <c r="H9" s="124" t="str">
        <f>IF(Flytende!H159=0,"",Flytende!H159)</f>
        <v/>
      </c>
      <c r="I9" s="124" t="str">
        <f>IF(Flytende!I159=0,"",Flytende!I159)</f>
        <v>V65</v>
      </c>
      <c r="J9" s="124" t="str">
        <f>IF(Flytende!J159=0,"",Flytende!J159)</f>
        <v/>
      </c>
      <c r="K9" s="124" t="str">
        <f>IF(Flytende!K159=0,"",Flytende!K159)</f>
        <v/>
      </c>
      <c r="L9" s="124" t="str">
        <f>IF(Flytende!L159=0,"",Flytende!L159)</f>
        <v/>
      </c>
      <c r="M9" s="102" t="str">
        <f>IF(Flytende!M159=0,"",Flytende!M159)</f>
        <v/>
      </c>
    </row>
    <row r="10" spans="1:13" s="41" customFormat="1" x14ac:dyDescent="0.25">
      <c r="A10" s="152" t="s">
        <v>20</v>
      </c>
      <c r="B10" s="126">
        <f t="shared" si="0"/>
        <v>45816</v>
      </c>
      <c r="C10" s="148" t="str">
        <f>IF(Flytende!C160=0,"",Flytende!C160)</f>
        <v/>
      </c>
      <c r="D10" s="148" t="str">
        <f>IF(Flytende!D160=0,"",Flytende!D160)</f>
        <v/>
      </c>
      <c r="E10" s="148" t="str">
        <f>IF(Flytende!E160=0,"",Flytende!E160)</f>
        <v/>
      </c>
      <c r="F10" s="148" t="str">
        <f>IF(Flytende!F160=0,"",Flytende!F160)</f>
        <v/>
      </c>
      <c r="G10" s="148" t="str">
        <f>IF(Flytende!G160=0,"",Flytende!G160)</f>
        <v/>
      </c>
      <c r="H10" s="148" t="str">
        <f>IF(Flytende!H160=0,"",Flytende!H160)</f>
        <v>V65</v>
      </c>
      <c r="I10" s="148" t="str">
        <f>IF(Flytende!I160=0,"",Flytende!I160)</f>
        <v/>
      </c>
      <c r="J10" s="148" t="str">
        <f>IF(Flytende!J160=0,"",Flytende!J160)</f>
        <v/>
      </c>
      <c r="K10" s="127" t="str">
        <f>IF(Flytende!K160=0,"",Flytende!K160)</f>
        <v/>
      </c>
      <c r="L10" s="148" t="str">
        <f>IF(Flytende!L160=0,"",Flytende!L160)</f>
        <v/>
      </c>
      <c r="M10" s="153" t="str">
        <f>IF(Flytende!M160=0,"",Flytende!M160)</f>
        <v/>
      </c>
    </row>
    <row r="11" spans="1:13" s="41" customFormat="1" x14ac:dyDescent="0.25">
      <c r="A11" s="142" t="s">
        <v>22</v>
      </c>
      <c r="B11" s="87">
        <f t="shared" si="0"/>
        <v>45817</v>
      </c>
      <c r="C11" s="19" t="str">
        <f>IF(Flytende!C161=0,"",Flytende!C161)</f>
        <v/>
      </c>
      <c r="D11" s="19" t="str">
        <f>IF(Flytende!D161=0,"",Flytende!D161)</f>
        <v/>
      </c>
      <c r="E11" s="19" t="str">
        <f>IF(Flytende!E161=0,"",Flytende!E161)</f>
        <v/>
      </c>
      <c r="F11" s="19" t="str">
        <f>IF(Flytende!F161=0,"",Flytende!F161)</f>
        <v/>
      </c>
      <c r="G11" s="19" t="str">
        <f>IF(Flytende!G161=0,"",Flytende!G161)</f>
        <v/>
      </c>
      <c r="H11" s="19" t="str">
        <f>IF(Flytende!H161=0,"",Flytende!H161)</f>
        <v/>
      </c>
      <c r="I11" s="19" t="str">
        <f>IF(Flytende!I161=0,"",Flytende!I161)</f>
        <v/>
      </c>
      <c r="J11" s="111" t="str">
        <f>IF(Flytende!J161=0,"",Flytende!J161)</f>
        <v/>
      </c>
      <c r="K11" s="19" t="str">
        <f>IF(Flytende!K161=0,"",Flytende!K161)</f>
        <v>V75M</v>
      </c>
      <c r="L11" s="19" t="str">
        <f>IF(Flytende!L161=0,"",Flytende!L161)</f>
        <v/>
      </c>
      <c r="M11" s="89" t="str">
        <f>IF(Flytende!M161=0,"",Flytende!M161)</f>
        <v/>
      </c>
    </row>
    <row r="12" spans="1:13" s="41" customFormat="1" x14ac:dyDescent="0.25">
      <c r="A12" s="130" t="s">
        <v>24</v>
      </c>
      <c r="B12" s="87">
        <f t="shared" si="0"/>
        <v>45818</v>
      </c>
      <c r="C12" s="19" t="str">
        <f>IF(Flytende!C162=0,"",Flytende!C162)</f>
        <v/>
      </c>
      <c r="D12" s="19" t="str">
        <f>IF(Flytende!D162=0,"",Flytende!D162)</f>
        <v/>
      </c>
      <c r="E12" s="19" t="str">
        <f>IF(Flytende!E162=0,"",Flytende!E162)</f>
        <v>V65</v>
      </c>
      <c r="F12" s="19" t="str">
        <f>IF(Flytende!F162=0,"",Flytende!F162)</f>
        <v/>
      </c>
      <c r="G12" s="19" t="str">
        <f>IF(Flytende!G162=0,"",Flytende!G162)</f>
        <v/>
      </c>
      <c r="H12" s="19" t="str">
        <f>IF(Flytende!H162=0,"",Flytende!H162)</f>
        <v/>
      </c>
      <c r="I12" s="19" t="str">
        <f>IF(Flytende!I162=0,"",Flytende!I162)</f>
        <v/>
      </c>
      <c r="J12" s="19" t="str">
        <f>IF(Flytende!J162=0,"",Flytende!J162)</f>
        <v/>
      </c>
      <c r="K12" s="19" t="str">
        <f>IF(Flytende!K162=0,"",Flytende!K162)</f>
        <v/>
      </c>
      <c r="L12" s="19" t="str">
        <f>IF(Flytende!L162=0,"",Flytende!L162)</f>
        <v/>
      </c>
      <c r="M12" s="89" t="str">
        <f>IF(Flytende!M162=0,"",Flytende!M162)</f>
        <v/>
      </c>
    </row>
    <row r="13" spans="1:13" s="41" customFormat="1" x14ac:dyDescent="0.25">
      <c r="A13" s="130" t="s">
        <v>11</v>
      </c>
      <c r="B13" s="87">
        <f t="shared" si="0"/>
        <v>45819</v>
      </c>
      <c r="C13" s="19" t="str">
        <f>IF(Flytende!C163=0,"",Flytende!C163)</f>
        <v/>
      </c>
      <c r="D13" s="19" t="str">
        <f>IF(Flytende!D163=0,"",Flytende!D163)</f>
        <v/>
      </c>
      <c r="E13" s="19" t="str">
        <f>IF(Flytende!E163=0,"",Flytende!E163)</f>
        <v/>
      </c>
      <c r="F13" s="19" t="str">
        <f>IF(Flytende!F163=0,"",Flytende!F163)</f>
        <v/>
      </c>
      <c r="G13" s="19" t="str">
        <f>IF(Flytende!G163=0,"",Flytende!G163)</f>
        <v/>
      </c>
      <c r="H13" s="19" t="str">
        <f>IF(Flytende!H163=0,"",Flytende!H163)</f>
        <v/>
      </c>
      <c r="I13" s="19" t="str">
        <f>IF(Flytende!I163=0,"",Flytende!I163)</f>
        <v/>
      </c>
      <c r="J13" s="19" t="str">
        <f>IF(Flytende!J163=0,"",Flytende!J163)</f>
        <v>V65</v>
      </c>
      <c r="K13" s="19" t="str">
        <f>IF(Flytende!K163=0,"",Flytende!K163)</f>
        <v/>
      </c>
      <c r="L13" s="19" t="str">
        <f>IF(Flytende!L163=0,"",Flytende!L163)</f>
        <v/>
      </c>
      <c r="M13" s="89" t="str">
        <f>IF(Flytende!M163=0,"",Flytende!M163)</f>
        <v>V65</v>
      </c>
    </row>
    <row r="14" spans="1:13" s="41" customFormat="1" x14ac:dyDescent="0.25">
      <c r="A14" s="130" t="s">
        <v>14</v>
      </c>
      <c r="B14" s="87">
        <f t="shared" si="0"/>
        <v>45820</v>
      </c>
      <c r="C14" s="19" t="str">
        <f>IF(Flytende!C164=0,"",Flytende!C164)</f>
        <v/>
      </c>
      <c r="D14" s="19" t="str">
        <f>IF(Flytende!D164=0,"",Flytende!D164)</f>
        <v/>
      </c>
      <c r="E14" s="19" t="str">
        <f>IF(Flytende!E164=0,"",Flytende!E164)</f>
        <v/>
      </c>
      <c r="F14" s="19" t="str">
        <f>IF(Flytende!F164=0,"",Flytende!F164)</f>
        <v>V65</v>
      </c>
      <c r="G14" s="19" t="str">
        <f>IF(Flytende!G164=0,"",Flytende!G164)</f>
        <v/>
      </c>
      <c r="H14" s="19" t="str">
        <f>IF(Flytende!H164=0,"",Flytende!H164)</f>
        <v/>
      </c>
      <c r="I14" s="19" t="str">
        <f>IF(Flytende!I164=0,"",Flytende!I164)</f>
        <v/>
      </c>
      <c r="J14" s="19" t="str">
        <f>IF(Flytende!J164=0,"",Flytende!J164)</f>
        <v/>
      </c>
      <c r="K14" s="19" t="str">
        <f>IF(Flytende!K164=0,"",Flytende!K164)</f>
        <v/>
      </c>
      <c r="L14" s="19" t="str">
        <f>IF(Flytende!L164=0,"",Flytende!L164)</f>
        <v/>
      </c>
      <c r="M14" s="89" t="str">
        <f>IF(Flytende!M164=0,"",Flytende!M164)</f>
        <v/>
      </c>
    </row>
    <row r="15" spans="1:13" s="41" customFormat="1" x14ac:dyDescent="0.25">
      <c r="A15" s="130" t="s">
        <v>16</v>
      </c>
      <c r="B15" s="87">
        <f t="shared" si="0"/>
        <v>45821</v>
      </c>
      <c r="C15" s="19" t="str">
        <f>IF(Flytende!C165=0,"",Flytende!C165)</f>
        <v>V75</v>
      </c>
      <c r="D15" s="19" t="str">
        <f>IF(Flytende!D165=0,"",Flytende!D165)</f>
        <v/>
      </c>
      <c r="E15" s="19" t="str">
        <f>IF(Flytende!E165=0,"",Flytende!E165)</f>
        <v/>
      </c>
      <c r="F15" s="19" t="str">
        <f>IF(Flytende!F165=0,"",Flytende!F165)</f>
        <v/>
      </c>
      <c r="G15" s="19" t="str">
        <f>IF(Flytende!G165=0,"",Flytende!G165)</f>
        <v/>
      </c>
      <c r="H15" s="19" t="str">
        <f>IF(Flytende!H165=0,"",Flytende!H165)</f>
        <v/>
      </c>
      <c r="I15" s="19" t="str">
        <f>IF(Flytende!I165=0,"",Flytende!I165)</f>
        <v/>
      </c>
      <c r="J15" s="19" t="str">
        <f>IF(Flytende!J165=0,"",Flytende!J165)</f>
        <v/>
      </c>
      <c r="K15" s="19" t="str">
        <f>IF(Flytende!K165=0,"",Flytende!K165)</f>
        <v/>
      </c>
      <c r="L15" s="19" t="str">
        <f>IF(Flytende!L165=0,"",Flytende!L165)</f>
        <v/>
      </c>
      <c r="M15" s="89" t="str">
        <f>IF(Flytende!M165=0,"",Flytende!M165)</f>
        <v/>
      </c>
    </row>
    <row r="16" spans="1:13" s="41" customFormat="1" x14ac:dyDescent="0.25">
      <c r="A16" s="294" t="s">
        <v>18</v>
      </c>
      <c r="B16" s="295">
        <f t="shared" si="0"/>
        <v>45822</v>
      </c>
      <c r="C16" s="105" t="str">
        <f>IF(Flytende!C166=0,"",Flytende!C166)</f>
        <v>V85</v>
      </c>
      <c r="D16" s="105" t="str">
        <f>IF(Flytende!D166=0,"",Flytende!D166)</f>
        <v/>
      </c>
      <c r="E16" s="105" t="str">
        <f>IF(Flytende!E166=0,"",Flytende!E166)</f>
        <v/>
      </c>
      <c r="F16" s="105" t="str">
        <f>IF(Flytende!F166=0,"",Flytende!F166)</f>
        <v/>
      </c>
      <c r="G16" s="105" t="str">
        <f>IF(Flytende!G166=0,"",Flytende!G166)</f>
        <v/>
      </c>
      <c r="H16" s="105" t="str">
        <f>IF(Flytende!H166=0,"",Flytende!H166)</f>
        <v/>
      </c>
      <c r="I16" s="105" t="str">
        <f>IF(Flytende!I166=0,"",Flytende!I166)</f>
        <v/>
      </c>
      <c r="J16" s="105" t="str">
        <f>IF(Flytende!J166=0,"",Flytende!J166)</f>
        <v/>
      </c>
      <c r="K16" s="105" t="str">
        <f>IF(Flytende!K166=0,"",Flytende!K166)</f>
        <v/>
      </c>
      <c r="L16" s="105" t="str">
        <f>IF(Flytende!L166=0,"",Flytende!L166)</f>
        <v>V65</v>
      </c>
      <c r="M16" s="296" t="str">
        <f>IF(Flytende!M166=0,"",Flytende!M166)</f>
        <v/>
      </c>
    </row>
    <row r="17" spans="1:18" s="41" customFormat="1" x14ac:dyDescent="0.25">
      <c r="A17" s="130" t="s">
        <v>20</v>
      </c>
      <c r="B17" s="87">
        <f t="shared" si="0"/>
        <v>45823</v>
      </c>
      <c r="C17" s="19" t="str">
        <f>IF(Flytende!C167=0,"",Flytende!C167)</f>
        <v/>
      </c>
      <c r="D17" s="19" t="str">
        <f>IF(Flytende!D167=0,"",Flytende!D167)</f>
        <v/>
      </c>
      <c r="E17" s="19" t="str">
        <f>IF(Flytende!E167=0,"",Flytende!E167)</f>
        <v/>
      </c>
      <c r="F17" s="19" t="str">
        <f>IF(Flytende!F167=0,"",Flytende!F167)</f>
        <v/>
      </c>
      <c r="G17" s="19" t="str">
        <f>IF(Flytende!G167=0,"",Flytende!G167)</f>
        <v>V65</v>
      </c>
      <c r="H17" s="19" t="str">
        <f>IF(Flytende!H167=0,"",Flytende!H167)</f>
        <v/>
      </c>
      <c r="I17" s="19" t="str">
        <f>IF(Flytende!I167=0,"",Flytende!I167)</f>
        <v/>
      </c>
      <c r="J17" s="19" t="str">
        <f>IF(Flytende!J167=0,"",Flytende!J167)</f>
        <v/>
      </c>
      <c r="K17" s="19" t="str">
        <f>IF(Flytende!K167=0,"",Flytende!K167)</f>
        <v/>
      </c>
      <c r="L17" s="19" t="str">
        <f>IF(Flytende!L167=0,"",Flytende!L167)</f>
        <v/>
      </c>
      <c r="M17" s="89" t="str">
        <f>IF(Flytende!M167=0,"",Flytende!M167)</f>
        <v/>
      </c>
    </row>
    <row r="18" spans="1:18" s="41" customFormat="1" x14ac:dyDescent="0.25">
      <c r="A18" s="142" t="s">
        <v>22</v>
      </c>
      <c r="B18" s="87">
        <f t="shared" si="0"/>
        <v>45824</v>
      </c>
      <c r="C18" s="19" t="str">
        <f>IF(Flytende!C168=0,"",Flytende!C168)</f>
        <v>V75M</v>
      </c>
      <c r="D18" s="19" t="str">
        <f>IF(Flytende!D168=0,"",Flytende!D168)</f>
        <v/>
      </c>
      <c r="E18" s="19" t="str">
        <f>IF(Flytende!E168=0,"",Flytende!E168)</f>
        <v/>
      </c>
      <c r="F18" s="19" t="str">
        <f>IF(Flytende!F168=0,"",Flytende!F168)</f>
        <v/>
      </c>
      <c r="G18" s="19" t="str">
        <f>IF(Flytende!G168=0,"",Flytende!G168)</f>
        <v/>
      </c>
      <c r="H18" s="19" t="str">
        <f>IF(Flytende!H168=0,"",Flytende!H168)</f>
        <v/>
      </c>
      <c r="I18" s="19" t="str">
        <f>IF(Flytende!I168=0,"",Flytende!I168)</f>
        <v/>
      </c>
      <c r="J18" s="19" t="str">
        <f>IF(Flytende!J168=0,"",Flytende!J168)</f>
        <v/>
      </c>
      <c r="K18" s="19" t="str">
        <f>IF(Flytende!K168=0,"",Flytende!K168)</f>
        <v/>
      </c>
      <c r="L18" s="19" t="str">
        <f>IF(Flytende!L168=0,"",Flytende!L168)</f>
        <v/>
      </c>
      <c r="M18" s="89" t="str">
        <f>IF(Flytende!M168=0,"",Flytende!M168)</f>
        <v/>
      </c>
    </row>
    <row r="19" spans="1:18" s="41" customFormat="1" x14ac:dyDescent="0.25">
      <c r="A19" s="130" t="s">
        <v>24</v>
      </c>
      <c r="B19" s="87">
        <f t="shared" si="0"/>
        <v>45825</v>
      </c>
      <c r="C19" s="19" t="str">
        <f>IF(Flytende!C169=0,"",Flytende!C169)</f>
        <v/>
      </c>
      <c r="D19" s="19" t="str">
        <f>IF(Flytende!D169=0,"",Flytende!D169)</f>
        <v>V65</v>
      </c>
      <c r="E19" s="19" t="str">
        <f>IF(Flytende!E169=0,"",Flytende!E169)</f>
        <v/>
      </c>
      <c r="F19" s="19" t="str">
        <f>IF(Flytende!F169=0,"",Flytende!F169)</f>
        <v/>
      </c>
      <c r="G19" s="19" t="str">
        <f>IF(Flytende!G169=0,"",Flytende!G169)</f>
        <v/>
      </c>
      <c r="H19" s="19" t="str">
        <f>IF(Flytende!H169=0,"",Flytende!H169)</f>
        <v/>
      </c>
      <c r="I19" s="19" t="str">
        <f>IF(Flytende!I169=0,"",Flytende!I169)</f>
        <v/>
      </c>
      <c r="J19" s="19" t="str">
        <f>IF(Flytende!J169=0,"",Flytende!J169)</f>
        <v/>
      </c>
      <c r="K19" s="19" t="str">
        <f>IF(Flytende!K169=0,"",Flytende!K169)</f>
        <v/>
      </c>
      <c r="L19" s="19" t="str">
        <f>IF(Flytende!L169=0,"",Flytende!L169)</f>
        <v/>
      </c>
      <c r="M19" s="89" t="str">
        <f>IF(Flytende!M169=0,"",Flytende!M169)</f>
        <v/>
      </c>
    </row>
    <row r="20" spans="1:18" s="41" customFormat="1" x14ac:dyDescent="0.25">
      <c r="A20" s="130" t="s">
        <v>11</v>
      </c>
      <c r="B20" s="87">
        <f t="shared" si="0"/>
        <v>45826</v>
      </c>
      <c r="C20" s="19" t="str">
        <f>IF(Flytende!C170=0,"",Flytende!C170)</f>
        <v/>
      </c>
      <c r="D20" s="19" t="str">
        <f>IF(Flytende!D170=0,"",Flytende!D170)</f>
        <v/>
      </c>
      <c r="E20" s="19" t="str">
        <f>IF(Flytende!E170=0,"",Flytende!E170)</f>
        <v/>
      </c>
      <c r="F20" s="19" t="str">
        <f>IF(Flytende!F170=0,"",Flytende!F170)</f>
        <v/>
      </c>
      <c r="G20" s="19" t="str">
        <f>IF(Flytende!G170=0,"",Flytende!G170)</f>
        <v/>
      </c>
      <c r="H20" s="19" t="str">
        <f>IF(Flytende!H170=0,"",Flytende!H170)</f>
        <v/>
      </c>
      <c r="I20" s="19" t="str">
        <f>IF(Flytende!I170=0,"",Flytende!I170)</f>
        <v>V65</v>
      </c>
      <c r="J20" s="19" t="str">
        <f>IF(Flytende!J170=0,"",Flytende!J170)</f>
        <v/>
      </c>
      <c r="K20" s="19" t="str">
        <f>IF(Flytende!K170=0,"",Flytende!K170)</f>
        <v/>
      </c>
      <c r="L20" s="19" t="str">
        <f>IF(Flytende!L170=0,"",Flytende!L170)</f>
        <v/>
      </c>
      <c r="M20" s="89" t="str">
        <f>IF(Flytende!M170=0,"",Flytende!M170)</f>
        <v/>
      </c>
    </row>
    <row r="21" spans="1:18" s="41" customFormat="1" x14ac:dyDescent="0.25">
      <c r="A21" s="130" t="s">
        <v>14</v>
      </c>
      <c r="B21" s="87">
        <f t="shared" si="0"/>
        <v>45827</v>
      </c>
      <c r="C21" s="19" t="str">
        <f>IF(Flytende!C171=0,"",Flytende!C171)</f>
        <v/>
      </c>
      <c r="D21" s="19" t="str">
        <f>IF(Flytende!D171=0,"",Flytende!D171)</f>
        <v/>
      </c>
      <c r="E21" s="19" t="str">
        <f>IF(Flytende!E171=0,"",Flytende!E171)</f>
        <v/>
      </c>
      <c r="F21" s="19" t="str">
        <f>IF(Flytende!F171=0,"",Flytende!F171)</f>
        <v/>
      </c>
      <c r="G21" s="19" t="str">
        <f>IF(Flytende!G171=0,"",Flytende!G171)</f>
        <v/>
      </c>
      <c r="H21" s="19" t="str">
        <f>IF(Flytende!H171=0,"",Flytende!H171)</f>
        <v/>
      </c>
      <c r="I21" s="19" t="str">
        <f>IF(Flytende!I171=0,"",Flytende!I171)</f>
        <v/>
      </c>
      <c r="J21" s="19" t="str">
        <f>IF(Flytende!J171=0,"",Flytende!J171)</f>
        <v/>
      </c>
      <c r="K21" s="19" t="str">
        <f>IF(Flytende!K171=0,"",Flytende!K171)</f>
        <v>V65</v>
      </c>
      <c r="L21" s="19" t="str">
        <f>IF(Flytende!L171=0,"",Flytende!L171)</f>
        <v/>
      </c>
      <c r="M21" s="89" t="str">
        <f>IF(Flytende!M171=0,"",Flytende!M171)</f>
        <v/>
      </c>
    </row>
    <row r="22" spans="1:18" s="41" customFormat="1" x14ac:dyDescent="0.25">
      <c r="A22" s="130" t="s">
        <v>16</v>
      </c>
      <c r="B22" s="87">
        <f t="shared" si="0"/>
        <v>45828</v>
      </c>
      <c r="C22" s="19" t="str">
        <f>IF(Flytende!C172=0,"",Flytende!C172)</f>
        <v/>
      </c>
      <c r="D22" s="19" t="str">
        <f>IF(Flytende!D172=0,"",Flytende!D172)</f>
        <v/>
      </c>
      <c r="E22" s="19" t="str">
        <f>IF(Flytende!E172=0,"",Flytende!E172)</f>
        <v/>
      </c>
      <c r="F22" s="19" t="str">
        <f>IF(Flytende!F172=0,"",Flytende!F172)</f>
        <v/>
      </c>
      <c r="G22" s="19" t="str">
        <f>IF(Flytende!G172=0,"",Flytende!G172)</f>
        <v/>
      </c>
      <c r="H22" s="19" t="str">
        <f>IF(Flytende!H172=0,"",Flytende!H172)</f>
        <v/>
      </c>
      <c r="I22" s="19" t="str">
        <f>IF(Flytende!I172=0,"",Flytende!I172)</f>
        <v/>
      </c>
      <c r="J22" s="19" t="str">
        <f>IF(Flytende!J172=0,"",Flytende!J172)</f>
        <v/>
      </c>
      <c r="K22" s="19" t="str">
        <f>IF(Flytende!K172=0,"",Flytende!K172)</f>
        <v>V75</v>
      </c>
      <c r="L22" s="19" t="str">
        <f>IF(Flytende!L172=0,"",Flytende!L172)</f>
        <v/>
      </c>
      <c r="M22" s="89" t="str">
        <f>IF(Flytende!M172=0,"",Flytende!M172)</f>
        <v/>
      </c>
    </row>
    <row r="23" spans="1:18" s="41" customFormat="1" ht="13.8" thickBot="1" x14ac:dyDescent="0.3">
      <c r="A23" s="122" t="s">
        <v>18</v>
      </c>
      <c r="B23" s="123">
        <f t="shared" si="0"/>
        <v>45829</v>
      </c>
      <c r="C23" s="124" t="str">
        <f>IF(Flytende!C173=0,"",Flytende!C173)</f>
        <v/>
      </c>
      <c r="D23" s="124" t="str">
        <f>IF(Flytende!D173=0,"",Flytende!D173)</f>
        <v/>
      </c>
      <c r="E23" s="124" t="str">
        <f>IF(Flytende!E173=0,"",Flytende!E173)</f>
        <v/>
      </c>
      <c r="F23" s="124" t="str">
        <f>IF(Flytende!F173=0,"",Flytende!F173)</f>
        <v/>
      </c>
      <c r="G23" s="124" t="str">
        <f>IF(Flytende!G173=0,"",Flytende!G173)</f>
        <v/>
      </c>
      <c r="H23" s="124" t="str">
        <f>IF(Flytende!H173=0,"",Flytende!H173)</f>
        <v/>
      </c>
      <c r="I23" s="124" t="str">
        <f>IF(Flytende!I173=0,"",Flytende!I173)</f>
        <v/>
      </c>
      <c r="J23" s="124" t="str">
        <f>IF(Flytende!J173=0,"",Flytende!J173)</f>
        <v>V65</v>
      </c>
      <c r="K23" s="124" t="str">
        <f>IF(Flytende!K173=0,"",Flytende!K173)</f>
        <v/>
      </c>
      <c r="L23" s="124" t="str">
        <f>IF(Flytende!L173=0,"",Flytende!L173)</f>
        <v/>
      </c>
      <c r="M23" s="102" t="str">
        <f>IF(Flytende!M173=0,"",Flytende!M173)</f>
        <v/>
      </c>
      <c r="R23" s="41" t="s">
        <v>42</v>
      </c>
    </row>
    <row r="24" spans="1:18" s="41" customFormat="1" x14ac:dyDescent="0.25">
      <c r="A24" s="152" t="s">
        <v>20</v>
      </c>
      <c r="B24" s="126">
        <f t="shared" si="0"/>
        <v>45830</v>
      </c>
      <c r="C24" s="148" t="str">
        <f>IF(Flytende!C174=0,"",Flytende!C174)</f>
        <v/>
      </c>
      <c r="D24" s="148" t="str">
        <f>IF(Flytende!D174=0,"",Flytende!D174)</f>
        <v/>
      </c>
      <c r="E24" s="148" t="str">
        <f>IF(Flytende!E174=0,"",Flytende!E174)</f>
        <v/>
      </c>
      <c r="F24" s="148" t="str">
        <f>IF(Flytende!F174=0,"",Flytende!F174)</f>
        <v/>
      </c>
      <c r="G24" s="148" t="str">
        <f>IF(Flytende!G174=0,"",Flytende!G174)</f>
        <v/>
      </c>
      <c r="H24" s="148" t="str">
        <f>IF(Flytende!H174=0,"",Flytende!H174)</f>
        <v>V65</v>
      </c>
      <c r="I24" s="148" t="str">
        <f>IF(Flytende!I174=0,"",Flytende!I174)</f>
        <v/>
      </c>
      <c r="J24" s="148" t="str">
        <f>IF(Flytende!J174=0,"",Flytende!J174)</f>
        <v/>
      </c>
      <c r="K24" s="148" t="str">
        <f>IF(Flytende!K174=0,"",Flytende!K174)</f>
        <v/>
      </c>
      <c r="L24" s="148" t="str">
        <f>IF(Flytende!L174=0,"",Flytende!L174)</f>
        <v/>
      </c>
      <c r="M24" s="153" t="str">
        <f>IF(Flytende!M174=0,"",Flytende!M174)</f>
        <v/>
      </c>
    </row>
    <row r="25" spans="1:18" s="41" customFormat="1" x14ac:dyDescent="0.25">
      <c r="A25" s="142" t="s">
        <v>22</v>
      </c>
      <c r="B25" s="87">
        <f t="shared" si="0"/>
        <v>45831</v>
      </c>
      <c r="C25" s="19" t="str">
        <f>IF(Flytende!C175=0,"",Flytende!C175)</f>
        <v/>
      </c>
      <c r="D25" s="19" t="str">
        <f>IF(Flytende!D175=0,"",Flytende!D175)</f>
        <v/>
      </c>
      <c r="E25" s="19" t="str">
        <f>IF(Flytende!E175=0,"",Flytende!E175)</f>
        <v/>
      </c>
      <c r="F25" s="19" t="str">
        <f>IF(Flytende!F175=0,"",Flytende!F175)</f>
        <v>V75M</v>
      </c>
      <c r="G25" s="19" t="str">
        <f>IF(Flytende!G175=0,"",Flytende!G175)</f>
        <v/>
      </c>
      <c r="H25" s="19" t="str">
        <f>IF(Flytende!H175=0,"",Flytende!H175)</f>
        <v/>
      </c>
      <c r="I25" s="19" t="str">
        <f>IF(Flytende!I175=0,"",Flytende!I175)</f>
        <v/>
      </c>
      <c r="J25" s="19" t="str">
        <f>IF(Flytende!J175=0,"",Flytende!J175)</f>
        <v/>
      </c>
      <c r="K25" s="19" t="str">
        <f>IF(Flytende!K175=0,"",Flytende!K175)</f>
        <v/>
      </c>
      <c r="L25" s="19" t="str">
        <f>IF(Flytende!L175=0,"",Flytende!L175)</f>
        <v/>
      </c>
      <c r="M25" s="89" t="str">
        <f>IF(Flytende!M175=0,"",Flytende!M175)</f>
        <v/>
      </c>
    </row>
    <row r="26" spans="1:18" s="41" customFormat="1" x14ac:dyDescent="0.25">
      <c r="A26" s="135" t="s">
        <v>24</v>
      </c>
      <c r="B26" s="115">
        <f t="shared" si="0"/>
        <v>45832</v>
      </c>
      <c r="C26" s="116" t="str">
        <f>IF(Flytende!C176=0,"",Flytende!C176)</f>
        <v/>
      </c>
      <c r="D26" s="116" t="str">
        <f>IF(Flytende!D176=0,"",Flytende!D176)</f>
        <v/>
      </c>
      <c r="E26" s="116" t="str">
        <f>IF(Flytende!E176=0,"",Flytende!E176)</f>
        <v/>
      </c>
      <c r="F26" s="116" t="str">
        <f>IF(Flytende!F176=0,"",Flytende!F176)</f>
        <v/>
      </c>
      <c r="G26" s="116" t="str">
        <f>IF(Flytende!G176=0,"",Flytende!G176)</f>
        <v/>
      </c>
      <c r="H26" s="116" t="str">
        <f>IF(Flytende!H176=0,"",Flytende!H176)</f>
        <v/>
      </c>
      <c r="I26" s="116" t="str">
        <f>IF(Flytende!I176=0,"",Flytende!I176)</f>
        <v/>
      </c>
      <c r="J26" s="116" t="str">
        <f>IF(Flytende!J176=0,"",Flytende!J176)</f>
        <v/>
      </c>
      <c r="K26" s="116" t="str">
        <f>IF(Flytende!K176=0,"",Flytende!K176)</f>
        <v/>
      </c>
      <c r="L26" s="116" t="str">
        <f>IF(Flytende!L176=0,"",Flytende!L176)</f>
        <v/>
      </c>
      <c r="M26" s="206" t="str">
        <f>IF(Flytende!M176=0,"",Flytende!M176)</f>
        <v/>
      </c>
    </row>
    <row r="27" spans="1:18" s="41" customFormat="1" x14ac:dyDescent="0.25">
      <c r="A27" s="130" t="s">
        <v>11</v>
      </c>
      <c r="B27" s="87">
        <f t="shared" si="0"/>
        <v>45833</v>
      </c>
      <c r="C27" s="19" t="str">
        <f>IF(Flytende!C177=0,"",Flytende!C177)</f>
        <v/>
      </c>
      <c r="D27" s="19" t="str">
        <f>IF(Flytende!D177=0,"",Flytende!D177)</f>
        <v>V65</v>
      </c>
      <c r="E27" s="19" t="str">
        <f>IF(Flytende!E177=0,"",Flytende!E177)</f>
        <v/>
      </c>
      <c r="F27" s="19" t="str">
        <f>IF(Flytende!F177=0,"",Flytende!F177)</f>
        <v/>
      </c>
      <c r="G27" s="19" t="str">
        <f>IF(Flytende!G177=0,"",Flytende!G177)</f>
        <v/>
      </c>
      <c r="H27" s="19" t="str">
        <f>IF(Flytende!H177=0,"",Flytende!H177)</f>
        <v/>
      </c>
      <c r="I27" s="19" t="str">
        <f>IF(Flytende!I177=0,"",Flytende!I177)</f>
        <v/>
      </c>
      <c r="J27" s="19" t="str">
        <f>IF(Flytende!J177=0,"",Flytende!J177)</f>
        <v/>
      </c>
      <c r="K27" s="19" t="str">
        <f>IF(Flytende!K177=0,"",Flytende!K177)</f>
        <v/>
      </c>
      <c r="L27" s="19" t="str">
        <f>IF(Flytende!L177=0,"",Flytende!L177)</f>
        <v/>
      </c>
      <c r="M27" s="89" t="str">
        <f>IF(Flytende!M177=0,"",Flytende!M177)</f>
        <v>V65</v>
      </c>
    </row>
    <row r="28" spans="1:18" s="41" customFormat="1" x14ac:dyDescent="0.25">
      <c r="A28" s="130" t="s">
        <v>14</v>
      </c>
      <c r="B28" s="87">
        <f t="shared" si="0"/>
        <v>45834</v>
      </c>
      <c r="C28" s="19" t="str">
        <f>IF(Flytende!C178=0,"",Flytende!C178)</f>
        <v/>
      </c>
      <c r="D28" s="19" t="str">
        <f>IF(Flytende!D178=0,"",Flytende!D178)</f>
        <v/>
      </c>
      <c r="E28" s="19" t="str">
        <f>IF(Flytende!E178=0,"",Flytende!E178)</f>
        <v>V65</v>
      </c>
      <c r="F28" s="19" t="str">
        <f>IF(Flytende!F178=0,"",Flytende!F178)</f>
        <v/>
      </c>
      <c r="G28" s="19" t="str">
        <f>IF(Flytende!G178=0,"",Flytende!G178)</f>
        <v/>
      </c>
      <c r="H28" s="19" t="str">
        <f>IF(Flytende!H178=0,"",Flytende!H178)</f>
        <v/>
      </c>
      <c r="I28" s="19" t="str">
        <f>IF(Flytende!I178=0,"",Flytende!I178)</f>
        <v/>
      </c>
      <c r="J28" s="19" t="str">
        <f>IF(Flytende!J178=0,"",Flytende!J178)</f>
        <v/>
      </c>
      <c r="K28" s="19" t="str">
        <f>IF(Flytende!K178=0,"",Flytende!K178)</f>
        <v/>
      </c>
      <c r="L28" s="19" t="str">
        <f>IF(Flytende!L178=0,"",Flytende!L178)</f>
        <v/>
      </c>
      <c r="M28" s="89" t="str">
        <f>IF(Flytende!M178=0,"",Flytende!M178)</f>
        <v/>
      </c>
    </row>
    <row r="29" spans="1:18" s="41" customFormat="1" x14ac:dyDescent="0.25">
      <c r="A29" s="130" t="s">
        <v>16</v>
      </c>
      <c r="B29" s="87">
        <f t="shared" si="0"/>
        <v>45835</v>
      </c>
      <c r="C29" s="19" t="str">
        <f>IF(Flytende!C179=0,"",Flytende!C179)</f>
        <v/>
      </c>
      <c r="D29" s="19" t="str">
        <f>IF(Flytende!D179=0,"",Flytende!D179)</f>
        <v/>
      </c>
      <c r="E29" s="19" t="str">
        <f>IF(Flytende!E179=0,"",Flytende!E179)</f>
        <v/>
      </c>
      <c r="F29" s="19" t="str">
        <f>IF(Flytende!F179=0,"",Flytende!F179)</f>
        <v/>
      </c>
      <c r="G29" s="19" t="str">
        <f>IF(Flytende!G179=0,"",Flytende!G179)</f>
        <v/>
      </c>
      <c r="H29" s="19" t="str">
        <f>IF(Flytende!H179=0,"",Flytende!H179)</f>
        <v/>
      </c>
      <c r="I29" s="19" t="str">
        <f>IF(Flytende!I179=0,"",Flytende!I179)</f>
        <v>V75</v>
      </c>
      <c r="J29" s="19" t="str">
        <f>IF(Flytende!J179=0,"",Flytende!J179)</f>
        <v/>
      </c>
      <c r="K29" s="19" t="str">
        <f>IF(Flytende!K179=0,"",Flytende!K179)</f>
        <v/>
      </c>
      <c r="L29" s="19" t="str">
        <f>IF(Flytende!L179=0,"",Flytende!L179)</f>
        <v/>
      </c>
      <c r="M29" s="89" t="str">
        <f>IF(Flytende!M179=0,"",Flytende!M179)</f>
        <v/>
      </c>
    </row>
    <row r="30" spans="1:18" s="41" customFormat="1" x14ac:dyDescent="0.25">
      <c r="A30" s="294" t="s">
        <v>18</v>
      </c>
      <c r="B30" s="295">
        <f t="shared" si="0"/>
        <v>45836</v>
      </c>
      <c r="C30" s="105" t="str">
        <f>IF(Flytende!C180=0,"",Flytende!C180)</f>
        <v/>
      </c>
      <c r="D30" s="105" t="str">
        <f>IF(Flytende!D180=0,"",Flytende!D180)</f>
        <v/>
      </c>
      <c r="E30" s="105" t="str">
        <f>IF(Flytende!E180=0,"",Flytende!E180)</f>
        <v/>
      </c>
      <c r="F30" s="296" t="str">
        <f>IF(Flytende!F180=0,"",Flytende!F180)</f>
        <v/>
      </c>
      <c r="G30" s="105" t="str">
        <f>IF(Flytende!G180=0,"",Flytende!G180)</f>
        <v/>
      </c>
      <c r="H30" s="105" t="str">
        <f>IF(Flytende!H180=0,"",Flytende!H180)</f>
        <v/>
      </c>
      <c r="I30" s="105" t="str">
        <f>IF(Flytende!I180=0,"",Flytende!I180)</f>
        <v/>
      </c>
      <c r="J30" s="105" t="str">
        <f>IF(Flytende!J180=0,"",Flytende!J180)</f>
        <v>V65</v>
      </c>
      <c r="K30" s="105" t="str">
        <f>IF(Flytende!K180=0,"",Flytende!K180)</f>
        <v/>
      </c>
      <c r="L30" s="105" t="str">
        <f>IF(Flytende!L180=0,"",Flytende!L180)</f>
        <v>X</v>
      </c>
      <c r="M30" s="296" t="str">
        <f>IF(Flytende!M180=0,"",Flytende!M180)</f>
        <v/>
      </c>
    </row>
    <row r="31" spans="1:18" s="41" customFormat="1" x14ac:dyDescent="0.25">
      <c r="A31" s="130" t="s">
        <v>20</v>
      </c>
      <c r="B31" s="87">
        <f t="shared" si="0"/>
        <v>45837</v>
      </c>
      <c r="C31" s="19" t="str">
        <f>IF(Flytende!C181=0,"",Flytende!C181)</f>
        <v/>
      </c>
      <c r="D31" s="19" t="str">
        <f>IF(Flytende!D181=0,"",Flytende!D181)</f>
        <v/>
      </c>
      <c r="E31" s="19" t="str">
        <f>IF(Flytende!E181=0,"",Flytende!E181)</f>
        <v/>
      </c>
      <c r="F31" s="19" t="str">
        <f>IF(Flytende!F181=0,"",Flytende!F181)</f>
        <v/>
      </c>
      <c r="G31" s="19" t="str">
        <f>IF(Flytende!G181=0,"",Flytende!G181)</f>
        <v>V65</v>
      </c>
      <c r="H31" s="19" t="str">
        <f>IF(Flytende!H181=0,"",Flytende!H181)</f>
        <v/>
      </c>
      <c r="I31" s="19" t="str">
        <f>IF(Flytende!I181=0,"",Flytende!I181)</f>
        <v/>
      </c>
      <c r="J31" s="19" t="str">
        <f>IF(Flytende!J181=0,"",Flytende!J181)</f>
        <v/>
      </c>
      <c r="K31" s="19" t="str">
        <f>IF(Flytende!K181=0,"",Flytende!K181)</f>
        <v/>
      </c>
      <c r="L31" s="19" t="str">
        <f>IF(Flytende!L181=0,"",Flytende!L181)</f>
        <v/>
      </c>
      <c r="M31" s="89" t="str">
        <f>IF(Flytende!M181=0,"",Flytende!M181)</f>
        <v/>
      </c>
    </row>
    <row r="32" spans="1:18" s="8" customFormat="1" ht="12.75" customHeight="1" x14ac:dyDescent="0.25">
      <c r="A32" s="130" t="s">
        <v>22</v>
      </c>
      <c r="B32" s="87">
        <f t="shared" si="0"/>
        <v>45838</v>
      </c>
      <c r="C32" s="19" t="str">
        <f>IF(Flytende!C182=0,"",Flytende!C182)</f>
        <v/>
      </c>
      <c r="D32" s="19" t="str">
        <f>IF(Flytende!D182=0,"",Flytende!D182)</f>
        <v/>
      </c>
      <c r="E32" s="19" t="str">
        <f>IF(Flytende!E182=0,"",Flytende!E182)</f>
        <v/>
      </c>
      <c r="F32" s="19" t="str">
        <f>IF(Flytende!F182=0,"",Flytende!F182)</f>
        <v/>
      </c>
      <c r="G32" s="19" t="str">
        <f>IF(Flytende!G182=0,"",Flytende!G182)</f>
        <v/>
      </c>
      <c r="H32" s="19" t="str">
        <f>IF(Flytende!H182=0,"",Flytende!H182)</f>
        <v/>
      </c>
      <c r="I32" s="19" t="str">
        <f>IF(Flytende!I182=0,"",Flytende!I182)</f>
        <v/>
      </c>
      <c r="J32" s="19" t="str">
        <f>IF(Flytende!J182=0,"",Flytende!J182)</f>
        <v/>
      </c>
      <c r="K32" s="207" t="str">
        <f>IF(Flytende!K182=0,"",Flytende!K182)</f>
        <v>V75M</v>
      </c>
      <c r="L32" s="19" t="str">
        <f>IF(Flytende!L182=0,"",Flytende!L182)</f>
        <v/>
      </c>
      <c r="M32" s="19" t="str">
        <f>IF(Flytende!M182=0,"",Flytende!M182)</f>
        <v/>
      </c>
    </row>
    <row r="33" spans="1:13" s="8" customFormat="1" ht="12.75" customHeight="1" x14ac:dyDescent="0.25">
      <c r="A33" s="60"/>
      <c r="B33" s="58"/>
      <c r="C33" s="7"/>
      <c r="D33" s="7"/>
      <c r="E33" s="7"/>
      <c r="F33" s="7"/>
      <c r="G33" s="7"/>
      <c r="H33" s="7"/>
      <c r="I33" s="7"/>
      <c r="J33" s="7"/>
      <c r="K33" s="18"/>
      <c r="L33" s="7"/>
      <c r="M33" s="7"/>
    </row>
    <row r="34" spans="1:13" s="8" customFormat="1" ht="12.75" customHeight="1" x14ac:dyDescent="0.25">
      <c r="A34" s="60"/>
      <c r="B34" s="58"/>
      <c r="C34" s="44"/>
      <c r="D34" s="7"/>
      <c r="E34" s="7"/>
      <c r="F34" s="7"/>
      <c r="G34" s="7"/>
      <c r="H34" s="7"/>
      <c r="I34" s="7"/>
      <c r="J34" s="7"/>
      <c r="K34" s="18"/>
      <c r="L34" s="7"/>
      <c r="M34" s="7"/>
    </row>
    <row r="35" spans="1:13" s="5" customFormat="1" ht="12.75" customHeight="1" x14ac:dyDescent="0.25">
      <c r="A35" s="60"/>
      <c r="B35" s="6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6" spans="1:13" ht="14.1" customHeight="1" x14ac:dyDescent="0.25">
      <c r="A36" s="60" t="s">
        <v>384</v>
      </c>
      <c r="B36" s="62"/>
      <c r="C36" s="23">
        <f t="shared" ref="C36:M36" si="1">SUM(C37:C47)</f>
        <v>4</v>
      </c>
      <c r="D36" s="23">
        <f t="shared" si="1"/>
        <v>3</v>
      </c>
      <c r="E36" s="23">
        <f t="shared" si="1"/>
        <v>2</v>
      </c>
      <c r="F36" s="23">
        <f t="shared" si="1"/>
        <v>3</v>
      </c>
      <c r="G36" s="23">
        <f t="shared" si="1"/>
        <v>3</v>
      </c>
      <c r="H36" s="23">
        <f t="shared" si="1"/>
        <v>2</v>
      </c>
      <c r="I36" s="23">
        <f t="shared" si="1"/>
        <v>3</v>
      </c>
      <c r="J36" s="23">
        <f t="shared" si="1"/>
        <v>3</v>
      </c>
      <c r="K36" s="23">
        <f t="shared" si="1"/>
        <v>5</v>
      </c>
      <c r="L36" s="23">
        <f t="shared" si="1"/>
        <v>2</v>
      </c>
      <c r="M36" s="23">
        <f t="shared" si="1"/>
        <v>3</v>
      </c>
    </row>
    <row r="37" spans="1:13" ht="14.1" customHeight="1" x14ac:dyDescent="0.25">
      <c r="A37" s="60" t="s">
        <v>387</v>
      </c>
      <c r="B37" s="60"/>
      <c r="C37" s="7">
        <f>COUNTIF($C$3:$C$33,"V75")</f>
        <v>1</v>
      </c>
      <c r="D37" s="7">
        <f>COUNTIF($D$3:$D$33,"V75")</f>
        <v>0</v>
      </c>
      <c r="E37" s="7">
        <f>COUNTIF($E$3:$E$33,"V75")</f>
        <v>0</v>
      </c>
      <c r="F37" s="7">
        <f>COUNTIF($F$3:$F$33,"V75")</f>
        <v>0</v>
      </c>
      <c r="G37" s="7">
        <f>COUNTIF($G$3:$G$33,"V75")</f>
        <v>1</v>
      </c>
      <c r="H37" s="7">
        <f>COUNTIF($H$3:$H$33,"V75")</f>
        <v>0</v>
      </c>
      <c r="I37" s="7">
        <f>COUNTIF($I$3:$I$33,"V75")</f>
        <v>1</v>
      </c>
      <c r="J37" s="7">
        <f>COUNTIF($J$3:$J$33,"V75")</f>
        <v>0</v>
      </c>
      <c r="K37" s="7">
        <f>COUNTIF($K$3:$K$33,"V75")</f>
        <v>1</v>
      </c>
      <c r="L37" s="7">
        <f>COUNTIF($L$3:$L$33,"V75")</f>
        <v>0</v>
      </c>
      <c r="M37" s="7">
        <f>COUNTIF($M$3:$M$33,"V75")</f>
        <v>0</v>
      </c>
    </row>
    <row r="38" spans="1:13" ht="14.1" customHeight="1" x14ac:dyDescent="0.25">
      <c r="A38" s="60" t="s">
        <v>434</v>
      </c>
      <c r="B38" s="60"/>
      <c r="C38" s="7">
        <f>COUNTIF($C$3:$C$33,"V85")</f>
        <v>1</v>
      </c>
      <c r="D38" s="7">
        <f>COUNTIF($D$3:$D$33,"V85")</f>
        <v>0</v>
      </c>
      <c r="E38" s="7">
        <f>COUNTIF($E$3:$E$33,"V85")</f>
        <v>0</v>
      </c>
      <c r="F38" s="7">
        <f>COUNTIF($F$3:$F$33,"V85")</f>
        <v>0</v>
      </c>
      <c r="G38" s="7">
        <f>COUNTIF($G$3:$G$33,"V85")</f>
        <v>0</v>
      </c>
      <c r="H38" s="7">
        <f>COUNTIF($H$3:$H$33,"V85")</f>
        <v>0</v>
      </c>
      <c r="I38" s="7">
        <f>COUNTIF($I$3:$I$33,"V85")</f>
        <v>0</v>
      </c>
      <c r="J38" s="7">
        <f>COUNTIF($J$3:$J$33,"V85")</f>
        <v>0</v>
      </c>
      <c r="K38" s="7">
        <f>COUNTIF($K$3:$K$33,"V85")</f>
        <v>0</v>
      </c>
      <c r="L38" s="7">
        <f>COUNTIF($L$3:$L$33,"V85")</f>
        <v>0</v>
      </c>
      <c r="M38" s="7">
        <f>COUNTIF($M$3:$M$33,"V85")</f>
        <v>0</v>
      </c>
    </row>
    <row r="39" spans="1:13" ht="14.1" customHeight="1" x14ac:dyDescent="0.25">
      <c r="A39" s="60" t="s">
        <v>388</v>
      </c>
      <c r="B39" s="60"/>
      <c r="C39" s="7">
        <f>COUNTIF($C$3:$C$33,"V75M")</f>
        <v>2</v>
      </c>
      <c r="D39" s="7">
        <f>COUNTIF($D$3:$D$33,"V75M")</f>
        <v>0</v>
      </c>
      <c r="E39" s="7">
        <f>COUNTIF($E$3:$E$33,"V75M")</f>
        <v>0</v>
      </c>
      <c r="F39" s="7">
        <f>COUNTIF($F$3:$F$33,"V75M")</f>
        <v>1</v>
      </c>
      <c r="G39" s="7">
        <f>COUNTIF($G$3:$G$33,"V75M")</f>
        <v>0</v>
      </c>
      <c r="H39" s="7">
        <f>COUNTIF($H$3:$H$33,"V75M")</f>
        <v>0</v>
      </c>
      <c r="I39" s="7">
        <f>COUNTIF($I$3:$I$33,"V75M")</f>
        <v>0</v>
      </c>
      <c r="J39" s="7">
        <f>COUNTIF($J$3:$J$33,"V75M")</f>
        <v>0</v>
      </c>
      <c r="K39" s="7">
        <f>COUNTIF($K$3:$K$33,"V75M")</f>
        <v>2</v>
      </c>
      <c r="L39" s="7">
        <f>COUNTIF($L$3:$L$33,"V75M")</f>
        <v>0</v>
      </c>
      <c r="M39" s="7">
        <f>COUNTIF($M$3:$M$33,"V75M")</f>
        <v>0</v>
      </c>
    </row>
    <row r="40" spans="1:13" ht="14.1" customHeight="1" x14ac:dyDescent="0.25">
      <c r="A40" s="60" t="s">
        <v>13</v>
      </c>
      <c r="B40" s="60"/>
      <c r="C40" s="7">
        <f>COUNTIF($C$3:$C$33,"V65")</f>
        <v>0</v>
      </c>
      <c r="D40" s="7">
        <f>COUNTIF($D$3:$D$33,"V65")</f>
        <v>3</v>
      </c>
      <c r="E40" s="7">
        <f>COUNTIF($E$3:$E$33,"V65")</f>
        <v>2</v>
      </c>
      <c r="F40" s="7">
        <f>COUNTIF($F$3:$F$33,"V65")</f>
        <v>2</v>
      </c>
      <c r="G40" s="7">
        <f>COUNTIF($G$3:$G$33,"V65")</f>
        <v>2</v>
      </c>
      <c r="H40" s="7">
        <f>COUNTIF($H$3:$H$33,"V65")</f>
        <v>2</v>
      </c>
      <c r="I40" s="7">
        <f>COUNTIF($I$3:$I$33,"V65")</f>
        <v>2</v>
      </c>
      <c r="J40" s="7">
        <f>COUNTIF($J$3:$J$33,"V65")</f>
        <v>3</v>
      </c>
      <c r="K40" s="7">
        <f>COUNTIF($K$3:$K$33,"V65")</f>
        <v>2</v>
      </c>
      <c r="L40" s="7">
        <f>COUNTIF($L$3:$L$33,"V65")</f>
        <v>1</v>
      </c>
      <c r="M40" s="7">
        <f>COUNTIF($M$3:$M$33,"V65")</f>
        <v>3</v>
      </c>
    </row>
    <row r="41" spans="1:13" ht="14.1" customHeight="1" x14ac:dyDescent="0.25">
      <c r="A41" s="60" t="s">
        <v>389</v>
      </c>
      <c r="B41" s="60"/>
      <c r="C41" s="7">
        <f>COUNTIF($C$3:$C$33,"V65L")</f>
        <v>0</v>
      </c>
      <c r="D41" s="7">
        <f>COUNTIF($D$3:$D$33,"V65L")</f>
        <v>0</v>
      </c>
      <c r="E41" s="7">
        <f>COUNTIF($E$3:$E$33,"V65L")</f>
        <v>0</v>
      </c>
      <c r="F41" s="7">
        <f>COUNTIF($F$3:$F$33,"V65L")</f>
        <v>0</v>
      </c>
      <c r="G41" s="7">
        <f>COUNTIF($G$3:$G$33,"V65L")</f>
        <v>0</v>
      </c>
      <c r="H41" s="7">
        <f>COUNTIF($H$3:$H$33,"V65L")</f>
        <v>0</v>
      </c>
      <c r="I41" s="7">
        <f>COUNTIF($I$3:$I$33,"V65L")</f>
        <v>0</v>
      </c>
      <c r="J41" s="7">
        <f>COUNTIF($J$3:$J$33,"V65L")</f>
        <v>0</v>
      </c>
      <c r="K41" s="7">
        <f>COUNTIF($K$3:$K$33,"V65L")</f>
        <v>0</v>
      </c>
      <c r="L41" s="7">
        <f>COUNTIF($L$3:$L$33,"V65L")</f>
        <v>0</v>
      </c>
      <c r="M41" s="7">
        <f>COUNTIF($M$3:$M$33,"V65L")</f>
        <v>0</v>
      </c>
    </row>
    <row r="42" spans="1:13" ht="14.1" customHeight="1" x14ac:dyDescent="0.25">
      <c r="A42" s="60" t="s">
        <v>390</v>
      </c>
      <c r="B42" s="60"/>
      <c r="C42" s="7">
        <f>COUNTIF($C$3:$C$33,"V64")</f>
        <v>0</v>
      </c>
      <c r="D42" s="7">
        <f>COUNTIF($D$3:$D$33,"V64")</f>
        <v>0</v>
      </c>
      <c r="E42" s="7">
        <f>COUNTIF($E$3:$E$33,"V64")</f>
        <v>0</v>
      </c>
      <c r="F42" s="7">
        <f>COUNTIF($F$3:$F$33,"V64")</f>
        <v>0</v>
      </c>
      <c r="G42" s="7">
        <f>COUNTIF($G$3:$G$33,"V64")</f>
        <v>0</v>
      </c>
      <c r="H42" s="7">
        <f>COUNTIF($H$3:$H$33,"V64")</f>
        <v>0</v>
      </c>
      <c r="I42" s="7">
        <f>COUNTIF($I$3:$I$33,"V64")</f>
        <v>0</v>
      </c>
      <c r="J42" s="7">
        <f>COUNTIF($J$3:$J$33,"V64")</f>
        <v>0</v>
      </c>
      <c r="K42" s="7">
        <f>COUNTIF($K$3:$K$33,"V64")</f>
        <v>0</v>
      </c>
      <c r="L42" s="7">
        <f>COUNTIF($L$3:$L$33,"V64")</f>
        <v>0</v>
      </c>
      <c r="M42" s="7">
        <f>COUNTIF($M$3:$M$33,"V64")</f>
        <v>0</v>
      </c>
    </row>
    <row r="43" spans="1:13" ht="14.1" customHeight="1" x14ac:dyDescent="0.25">
      <c r="A43" s="60" t="s">
        <v>391</v>
      </c>
      <c r="B43" s="60"/>
      <c r="C43" s="7">
        <f>COUNTIF($C$3:$C$33,"V86")</f>
        <v>0</v>
      </c>
      <c r="D43" s="7">
        <f>COUNTIF($D$3:$D$33,"V86")</f>
        <v>0</v>
      </c>
      <c r="E43" s="7">
        <f>COUNTIF($E$3:$E$33,"V86")</f>
        <v>0</v>
      </c>
      <c r="F43" s="7">
        <f>COUNTIF($F$3:$F$33,"V86")</f>
        <v>0</v>
      </c>
      <c r="G43" s="7">
        <f>COUNTIF($G$3:$G$33,"V86")</f>
        <v>0</v>
      </c>
      <c r="H43" s="7">
        <f>COUNTIF($H$3:$H$33,"V86")</f>
        <v>0</v>
      </c>
      <c r="I43" s="7">
        <f>COUNTIF($I$3:$I$33,"V86")</f>
        <v>0</v>
      </c>
      <c r="J43" s="7">
        <f>COUNTIF($J$3:$J$33,"V86")</f>
        <v>0</v>
      </c>
      <c r="K43" s="7">
        <f>COUNTIF($K$3:$K$33,"V86")</f>
        <v>0</v>
      </c>
      <c r="L43" s="7">
        <f>COUNTIF($L$3:$L$33,"V86")</f>
        <v>0</v>
      </c>
      <c r="M43" s="7">
        <f>COUNTIF($M$3:$M$33,"V86")</f>
        <v>0</v>
      </c>
    </row>
    <row r="44" spans="1:13" ht="14.1" customHeight="1" x14ac:dyDescent="0.25">
      <c r="A44" s="60" t="s">
        <v>392</v>
      </c>
      <c r="B44" s="60"/>
      <c r="C44" s="7">
        <f>COUNTIF($C$3:$C$33,"L")</f>
        <v>0</v>
      </c>
      <c r="D44" s="7">
        <f>COUNTIF($D$3:$D$33,"L")</f>
        <v>0</v>
      </c>
      <c r="E44" s="7">
        <f>COUNTIF($E$3:$E$33,"L")</f>
        <v>0</v>
      </c>
      <c r="F44" s="7">
        <f>COUNTIF($F$3:$F$33,"L")</f>
        <v>0</v>
      </c>
      <c r="G44" s="7">
        <f>COUNTIF($G$3:$G$33,"L")</f>
        <v>0</v>
      </c>
      <c r="H44" s="7">
        <f>COUNTIF($H$3:$H$33,"L")</f>
        <v>0</v>
      </c>
      <c r="I44" s="7">
        <f>COUNTIF($I$3:$I$33,"L")</f>
        <v>0</v>
      </c>
      <c r="J44" s="7">
        <f>COUNTIF($J$3:$J$33,"L")</f>
        <v>0</v>
      </c>
      <c r="K44" s="7">
        <f>COUNTIF($K$3:$K$33,"L")</f>
        <v>0</v>
      </c>
      <c r="L44" s="7">
        <f>COUNTIF($L$3:$L$33,"L")</f>
        <v>0</v>
      </c>
      <c r="M44" s="7">
        <f>COUNTIF($M$3:$M$33,"L")</f>
        <v>0</v>
      </c>
    </row>
    <row r="45" spans="1:13" ht="14.1" customHeight="1" x14ac:dyDescent="0.25">
      <c r="A45" s="60" t="s">
        <v>393</v>
      </c>
      <c r="B45" s="60"/>
      <c r="C45" s="7">
        <f>COUNTIF($C$3:$C$33,"SL")</f>
        <v>0</v>
      </c>
      <c r="D45" s="7">
        <f>COUNTIF($D$3:$D$33,"SL")</f>
        <v>0</v>
      </c>
      <c r="E45" s="7">
        <f>COUNTIF($E$3:$E$33,"SL")</f>
        <v>0</v>
      </c>
      <c r="F45" s="7">
        <f>COUNTIF($F$3:$F$33,"SL")</f>
        <v>0</v>
      </c>
      <c r="G45" s="7">
        <f>COUNTIF($G$3:$G$33,"SL")</f>
        <v>0</v>
      </c>
      <c r="H45" s="7">
        <f>COUNTIF($H$3:$H$33,"SL")</f>
        <v>0</v>
      </c>
      <c r="I45" s="7">
        <f>COUNTIF($I$3:$I$33,"SL")</f>
        <v>0</v>
      </c>
      <c r="J45" s="7">
        <f>COUNTIF($J$3:$J$33,"SL")</f>
        <v>0</v>
      </c>
      <c r="K45" s="7">
        <f>COUNTIF($K$3:$K$33,"SL")</f>
        <v>0</v>
      </c>
      <c r="L45" s="7">
        <f>COUNTIF($L$3:$L$33,"SL")</f>
        <v>0</v>
      </c>
      <c r="M45" s="7">
        <f>COUNTIF($M$3:$M$33,"SL")</f>
        <v>0</v>
      </c>
    </row>
    <row r="46" spans="1:13" ht="14.1" customHeight="1" x14ac:dyDescent="0.25">
      <c r="A46" s="60" t="s">
        <v>394</v>
      </c>
      <c r="B46" s="60"/>
      <c r="C46" s="7">
        <f>COUNTIF($C$3:$C$33,"FL")</f>
        <v>0</v>
      </c>
      <c r="D46" s="7">
        <f>COUNTIF($D$3:$D$33,"FL")</f>
        <v>0</v>
      </c>
      <c r="E46" s="7">
        <f>COUNTIF($E$3:$E$33,"FL")</f>
        <v>0</v>
      </c>
      <c r="F46" s="7">
        <f>COUNTIF($F$3:$F$33,"FL")</f>
        <v>0</v>
      </c>
      <c r="G46" s="7">
        <f>COUNTIF($G$3:$G$33,"FL")</f>
        <v>0</v>
      </c>
      <c r="H46" s="7">
        <f>COUNTIF($H$3:$H$33,"FL")</f>
        <v>0</v>
      </c>
      <c r="I46" s="7">
        <f>COUNTIF($I$3:$I$33,"FL")</f>
        <v>0</v>
      </c>
      <c r="J46" s="7">
        <f>COUNTIF($J$3:$J$33,"FL")</f>
        <v>0</v>
      </c>
      <c r="K46" s="7">
        <f>COUNTIF($K$3:$K$33,"FL")</f>
        <v>0</v>
      </c>
      <c r="L46" s="7">
        <f>COUNTIF($L$3:$L$33,"FL")</f>
        <v>0</v>
      </c>
      <c r="M46" s="7">
        <f>COUNTIF($M$3:$M$33,"FL")</f>
        <v>0</v>
      </c>
    </row>
    <row r="47" spans="1:13" ht="14.1" customHeight="1" x14ac:dyDescent="0.25">
      <c r="A47" s="60" t="s">
        <v>395</v>
      </c>
      <c r="B47" s="60"/>
      <c r="C47" s="7">
        <f>COUNTIF($C$3:$C$33,"X")</f>
        <v>0</v>
      </c>
      <c r="D47" s="7">
        <f>COUNTIF($D$3:$D$33,"X")</f>
        <v>0</v>
      </c>
      <c r="E47" s="7">
        <f>COUNTIF($E$3:$E$33,"X")</f>
        <v>0</v>
      </c>
      <c r="F47" s="7">
        <f>COUNTIF($F$3:$F$33,"X")</f>
        <v>0</v>
      </c>
      <c r="G47" s="7">
        <f>COUNTIF($G$3:$G$33,"X")</f>
        <v>0</v>
      </c>
      <c r="H47" s="7">
        <f>COUNTIF($H$3:$H$33,"X")</f>
        <v>0</v>
      </c>
      <c r="I47" s="7">
        <f>COUNTIF($I$3:$I$33,"X")</f>
        <v>0</v>
      </c>
      <c r="J47" s="7">
        <f>COUNTIF($J$3:$J$33,"X")</f>
        <v>0</v>
      </c>
      <c r="K47" s="7">
        <f>COUNTIF($K$3:$K$33,"X")</f>
        <v>0</v>
      </c>
      <c r="L47" s="7">
        <f>COUNTIF($L$3:$L$33,"X")</f>
        <v>1</v>
      </c>
      <c r="M47" s="7">
        <f>COUNTIF($M$3:$M$33,"X")</f>
        <v>0</v>
      </c>
    </row>
    <row r="48" spans="1:13" ht="15" customHeight="1" x14ac:dyDescent="0.25">
      <c r="A48" s="57"/>
      <c r="B48" s="62"/>
      <c r="C48" s="7"/>
      <c r="D48" s="7"/>
      <c r="E48" s="7"/>
      <c r="F48" s="7"/>
      <c r="G48" s="7"/>
      <c r="H48" s="7"/>
      <c r="I48" s="7"/>
      <c r="J48" s="7"/>
      <c r="K48" s="7"/>
      <c r="M48" s="7"/>
    </row>
    <row r="49" spans="1:13" ht="15" customHeight="1" x14ac:dyDescent="0.25">
      <c r="A49" s="60"/>
      <c r="B49" s="62"/>
      <c r="C49" s="7"/>
      <c r="D49" s="7"/>
      <c r="E49" s="7"/>
      <c r="F49" s="7"/>
      <c r="G49" s="7"/>
      <c r="H49" s="7"/>
      <c r="I49" s="7"/>
      <c r="J49" s="7"/>
      <c r="K49" s="7"/>
      <c r="M49" s="7"/>
    </row>
  </sheetData>
  <printOptions gridLines="1" gridLinesSet="0"/>
  <pageMargins left="0.78740157499999996" right="0.78740157499999996" top="0.984251969" bottom="0.984251969" header="0.5" footer="0.5"/>
  <pageSetup paperSize="9" scale="58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50"/>
  <sheetViews>
    <sheetView zoomScaleNormal="100" workbookViewId="0">
      <pane ySplit="2" topLeftCell="A3" activePane="bottomLeft" state="frozen"/>
      <selection activeCell="O34" sqref="O34"/>
      <selection pane="bottomLeft" activeCell="N1" sqref="N1:N1048576"/>
    </sheetView>
  </sheetViews>
  <sheetFormatPr baseColWidth="10" defaultColWidth="9.33203125" defaultRowHeight="13.2" x14ac:dyDescent="0.25"/>
  <cols>
    <col min="1" max="1" width="14.6640625" style="5" customWidth="1"/>
    <col min="2" max="2" width="8.6640625" style="15" customWidth="1"/>
    <col min="3" max="13" width="8.6640625" style="7" customWidth="1"/>
  </cols>
  <sheetData>
    <row r="1" spans="1:13" x14ac:dyDescent="0.25">
      <c r="A1" s="60" t="s">
        <v>427</v>
      </c>
      <c r="B1" s="62"/>
    </row>
    <row r="2" spans="1:13" s="2" customFormat="1" x14ac:dyDescent="0.25">
      <c r="A2" s="60"/>
      <c r="B2" s="62"/>
      <c r="C2" s="39" t="s">
        <v>0</v>
      </c>
      <c r="D2" s="39" t="s">
        <v>1</v>
      </c>
      <c r="E2" s="39" t="s">
        <v>2</v>
      </c>
      <c r="F2" s="39" t="s">
        <v>3</v>
      </c>
      <c r="G2" s="39" t="s">
        <v>4</v>
      </c>
      <c r="H2" s="39" t="s">
        <v>5</v>
      </c>
      <c r="I2" s="39" t="s">
        <v>6</v>
      </c>
      <c r="J2" s="39" t="s">
        <v>7</v>
      </c>
      <c r="K2" s="39" t="s">
        <v>8</v>
      </c>
      <c r="L2" s="39" t="s">
        <v>9</v>
      </c>
      <c r="M2" s="39" t="s">
        <v>10</v>
      </c>
    </row>
    <row r="3" spans="1:13" s="41" customFormat="1" x14ac:dyDescent="0.25">
      <c r="A3" s="135" t="s">
        <v>24</v>
      </c>
      <c r="B3" s="115">
        <v>45839</v>
      </c>
      <c r="C3" s="116" t="str">
        <f>IF(Flytende!C183=0,"",Flytende!C183)</f>
        <v/>
      </c>
      <c r="D3" s="116" t="str">
        <f>IF(Flytende!D183=0,"",Flytende!D183)</f>
        <v/>
      </c>
      <c r="E3" s="116" t="str">
        <f>IF(Flytende!E183=0,"",Flytende!E183)</f>
        <v/>
      </c>
      <c r="F3" s="116" t="str">
        <f>IF(Flytende!F183=0,"",Flytende!F183)</f>
        <v/>
      </c>
      <c r="G3" s="116" t="str">
        <f>IF(Flytende!G183=0,"",Flytende!G183)</f>
        <v/>
      </c>
      <c r="H3" s="116" t="str">
        <f>IF(Flytende!H183=0,"",Flytende!H183)</f>
        <v/>
      </c>
      <c r="I3" s="116" t="str">
        <f>IF(Flytende!I183=0,"",Flytende!I183)</f>
        <v/>
      </c>
      <c r="J3" s="116" t="str">
        <f>IF(Flytende!J183=0,"",Flytende!J183)</f>
        <v/>
      </c>
      <c r="K3" s="116" t="str">
        <f>IF(Flytende!K183=0,"",Flytende!K183)</f>
        <v/>
      </c>
      <c r="L3" s="116" t="str">
        <f>IF(Flytende!L183=0,"",Flytende!L183)</f>
        <v/>
      </c>
      <c r="M3" s="116" t="str">
        <f>IF(Flytende!M183=0,"",Flytende!M183)</f>
        <v/>
      </c>
    </row>
    <row r="4" spans="1:13" s="41" customFormat="1" x14ac:dyDescent="0.25">
      <c r="A4" s="136" t="s">
        <v>11</v>
      </c>
      <c r="B4" s="106">
        <f t="shared" ref="B4:B33" si="0">B3+1</f>
        <v>45840</v>
      </c>
      <c r="C4" s="113" t="str">
        <f>IF(Flytende!C184=0,"",Flytende!C184)</f>
        <v/>
      </c>
      <c r="D4" s="113" t="str">
        <f>IF(Flytende!D184=0,"",Flytende!D184)</f>
        <v/>
      </c>
      <c r="E4" s="113" t="str">
        <f>IF(Flytende!E184=0,"",Flytende!E184)</f>
        <v/>
      </c>
      <c r="F4" s="113" t="str">
        <f>IF(Flytende!F184=0,"",Flytende!F184)</f>
        <v/>
      </c>
      <c r="G4" s="113" t="str">
        <f>IF(Flytende!G184=0,"",Flytende!G184)</f>
        <v/>
      </c>
      <c r="H4" s="113" t="str">
        <f>IF(Flytende!H184=0,"",Flytende!H184)</f>
        <v/>
      </c>
      <c r="I4" s="113" t="str">
        <f>IF(Flytende!I184=0,"",Flytende!I184)</f>
        <v/>
      </c>
      <c r="J4" s="113" t="str">
        <f>IF(Flytende!J184=0,"",Flytende!J184)</f>
        <v/>
      </c>
      <c r="K4" s="113" t="str">
        <f>IF(Flytende!K184=0,"",Flytende!K184)</f>
        <v/>
      </c>
      <c r="L4" s="113" t="str">
        <f>IF(Flytende!L184=0,"",Flytende!L184)</f>
        <v/>
      </c>
      <c r="M4" s="113" t="str">
        <f>IF(Flytende!M184=0,"",Flytende!M184)</f>
        <v>V65</v>
      </c>
    </row>
    <row r="5" spans="1:13" s="41" customFormat="1" x14ac:dyDescent="0.25">
      <c r="A5" s="130" t="s">
        <v>14</v>
      </c>
      <c r="B5" s="87">
        <f t="shared" si="0"/>
        <v>45841</v>
      </c>
      <c r="C5" s="19" t="str">
        <f>IF(Flytende!C185=0,"",Flytende!C185)</f>
        <v/>
      </c>
      <c r="D5" s="19" t="str">
        <f>IF(Flytende!D185=0,"",Flytende!D185)</f>
        <v/>
      </c>
      <c r="E5" s="19" t="str">
        <f>IF(Flytende!E185=0,"",Flytende!E185)</f>
        <v/>
      </c>
      <c r="F5" s="19" t="str">
        <f>IF(Flytende!F185=0,"",Flytende!F185)</f>
        <v>V65</v>
      </c>
      <c r="G5" s="19" t="str">
        <f>IF(Flytende!G185=0,"",Flytende!G185)</f>
        <v/>
      </c>
      <c r="H5" s="19" t="str">
        <f>IF(Flytende!H185=0,"",Flytende!H185)</f>
        <v/>
      </c>
      <c r="I5" s="19" t="str">
        <f>IF(Flytende!I185=0,"",Flytende!I185)</f>
        <v/>
      </c>
      <c r="J5" s="19" t="str">
        <f>IF(Flytende!J185=0,"",Flytende!J185)</f>
        <v/>
      </c>
      <c r="K5" s="19" t="str">
        <f>IF(Flytende!K185=0,"",Flytende!K185)</f>
        <v/>
      </c>
      <c r="L5" s="19" t="str">
        <f>IF(Flytende!L185=0,"",Flytende!L185)</f>
        <v/>
      </c>
      <c r="M5" s="19" t="str">
        <f>IF(Flytende!M185=0,"",Flytende!M185)</f>
        <v/>
      </c>
    </row>
    <row r="6" spans="1:13" s="41" customFormat="1" x14ac:dyDescent="0.25">
      <c r="A6" s="130" t="s">
        <v>16</v>
      </c>
      <c r="B6" s="87">
        <f t="shared" si="0"/>
        <v>45842</v>
      </c>
      <c r="C6" s="19" t="str">
        <f>IF(Flytende!C186=0,"",Flytende!C186)</f>
        <v/>
      </c>
      <c r="D6" s="19" t="str">
        <f>IF(Flytende!D186=0,"",Flytende!D186)</f>
        <v/>
      </c>
      <c r="E6" s="19" t="str">
        <f>IF(Flytende!E186=0,"",Flytende!E186)</f>
        <v/>
      </c>
      <c r="F6" s="19" t="str">
        <f>IF(Flytende!F186=0,"",Flytende!F186)</f>
        <v>V75</v>
      </c>
      <c r="G6" s="19" t="str">
        <f>IF(Flytende!G186=0,"",Flytende!G186)</f>
        <v/>
      </c>
      <c r="H6" s="19" t="str">
        <f>IF(Flytende!H186=0,"",Flytende!H186)</f>
        <v/>
      </c>
      <c r="I6" s="19" t="str">
        <f>IF(Flytende!I186=0,"",Flytende!I186)</f>
        <v/>
      </c>
      <c r="J6" s="19" t="str">
        <f>IF(Flytende!J186=0,"",Flytende!J186)</f>
        <v/>
      </c>
      <c r="K6" s="19" t="str">
        <f>IF(Flytende!K186=0,"",Flytende!K186)</f>
        <v/>
      </c>
      <c r="L6" s="19" t="str">
        <f>IF(Flytende!L186=0,"",Flytende!L186)</f>
        <v/>
      </c>
      <c r="M6" s="19" t="str">
        <f>IF(Flytende!M186=0,"",Flytende!M186)</f>
        <v/>
      </c>
    </row>
    <row r="7" spans="1:13" s="41" customFormat="1" ht="13.8" thickBot="1" x14ac:dyDescent="0.3">
      <c r="A7" s="122" t="s">
        <v>18</v>
      </c>
      <c r="B7" s="123">
        <f t="shared" si="0"/>
        <v>45843</v>
      </c>
      <c r="C7" s="124" t="str">
        <f>IF(Flytende!C187=0,"",Flytende!C187)</f>
        <v/>
      </c>
      <c r="D7" s="124" t="str">
        <f>IF(Flytende!D187=0,"",Flytende!D187)</f>
        <v/>
      </c>
      <c r="E7" s="124" t="str">
        <f>IF(Flytende!E187=0,"",Flytende!E187)</f>
        <v/>
      </c>
      <c r="F7" s="124" t="str">
        <f>IF(Flytende!F187=0,"",Flytende!F187)</f>
        <v>V85</v>
      </c>
      <c r="G7" s="124" t="str">
        <f>IF(Flytende!G187=0,"",Flytende!G187)</f>
        <v/>
      </c>
      <c r="H7" s="124" t="str">
        <f>IF(Flytende!H187=0,"",Flytende!H187)</f>
        <v/>
      </c>
      <c r="I7" s="124" t="str">
        <f>IF(Flytende!I187=0,"",Flytende!I187)</f>
        <v/>
      </c>
      <c r="J7" s="124" t="str">
        <f>IF(Flytende!J187=0,"",Flytende!J187)</f>
        <v/>
      </c>
      <c r="K7" s="124" t="str">
        <f>IF(Flytende!K187=0,"",Flytende!K187)</f>
        <v/>
      </c>
      <c r="L7" s="124" t="str">
        <f>IF(Flytende!L187=0,"",Flytende!L187)</f>
        <v/>
      </c>
      <c r="M7" s="124" t="str">
        <f>IF(Flytende!M187=0,"",Flytende!M187)</f>
        <v/>
      </c>
    </row>
    <row r="8" spans="1:13" s="41" customFormat="1" x14ac:dyDescent="0.25">
      <c r="A8" s="152" t="s">
        <v>20</v>
      </c>
      <c r="B8" s="126">
        <f t="shared" si="0"/>
        <v>45844</v>
      </c>
      <c r="C8" s="148" t="str">
        <f>IF(Flytende!C188=0,"",Flytende!C188)</f>
        <v/>
      </c>
      <c r="D8" s="148" t="str">
        <f>IF(Flytende!D188=0,"",Flytende!D188)</f>
        <v>V65</v>
      </c>
      <c r="E8" s="148" t="str">
        <f>IF(Flytende!E188=0,"",Flytende!E188)</f>
        <v/>
      </c>
      <c r="F8" s="148" t="str">
        <f>IF(Flytende!F188=0,"",Flytende!F188)</f>
        <v/>
      </c>
      <c r="G8" s="148" t="str">
        <f>IF(Flytende!G188=0,"",Flytende!G188)</f>
        <v/>
      </c>
      <c r="H8" s="148" t="str">
        <f>IF(Flytende!H188=0,"",Flytende!H188)</f>
        <v/>
      </c>
      <c r="I8" s="148" t="str">
        <f>IF(Flytende!I188=0,"",Flytende!I188)</f>
        <v/>
      </c>
      <c r="J8" s="148" t="str">
        <f>IF(Flytende!J188=0,"",Flytende!J188)</f>
        <v/>
      </c>
      <c r="K8" s="148" t="str">
        <f>IF(Flytende!K188=0,"",Flytende!K188)</f>
        <v/>
      </c>
      <c r="L8" s="148" t="str">
        <f>IF(Flytende!L188=0,"",Flytende!L188)</f>
        <v/>
      </c>
      <c r="M8" s="148" t="str">
        <f>IF(Flytende!M188=0,"",Flytende!M188)</f>
        <v/>
      </c>
    </row>
    <row r="9" spans="1:13" s="41" customFormat="1" x14ac:dyDescent="0.25">
      <c r="A9" s="130" t="s">
        <v>22</v>
      </c>
      <c r="B9" s="87">
        <f t="shared" si="0"/>
        <v>45845</v>
      </c>
      <c r="C9" s="19" t="str">
        <f>IF(Flytende!C189=0,"",Flytende!C189)</f>
        <v/>
      </c>
      <c r="D9" s="19" t="str">
        <f>IF(Flytende!D189=0,"",Flytende!D189)</f>
        <v/>
      </c>
      <c r="E9" s="19" t="str">
        <f>IF(Flytende!E189=0,"",Flytende!E189)</f>
        <v/>
      </c>
      <c r="F9" s="19" t="str">
        <f>IF(Flytende!F189=0,"",Flytende!F189)</f>
        <v/>
      </c>
      <c r="G9" s="19" t="str">
        <f>IF(Flytende!G189=0,"",Flytende!G189)</f>
        <v/>
      </c>
      <c r="H9" s="19" t="str">
        <f>IF(Flytende!H189=0,"",Flytende!H189)</f>
        <v/>
      </c>
      <c r="I9" s="19" t="str">
        <f>IF(Flytende!I189=0,"",Flytende!I189)</f>
        <v>V75M</v>
      </c>
      <c r="J9" s="19" t="str">
        <f>IF(Flytende!J189=0,"",Flytende!J189)</f>
        <v/>
      </c>
      <c r="K9" s="19" t="str">
        <f>IF(Flytende!K189=0,"",Flytende!K189)</f>
        <v/>
      </c>
      <c r="L9" s="19" t="str">
        <f>IF(Flytende!L189=0,"",Flytende!L189)</f>
        <v/>
      </c>
      <c r="M9" s="19" t="str">
        <f>IF(Flytende!M189=0,"",Flytende!M189)</f>
        <v/>
      </c>
    </row>
    <row r="10" spans="1:13" s="41" customFormat="1" x14ac:dyDescent="0.25">
      <c r="A10" s="130" t="s">
        <v>24</v>
      </c>
      <c r="B10" s="87">
        <f t="shared" si="0"/>
        <v>45846</v>
      </c>
      <c r="C10" s="19" t="str">
        <f>IF(Flytende!C190=0,"",Flytende!C190)</f>
        <v/>
      </c>
      <c r="D10" s="19" t="str">
        <f>IF(Flytende!D190=0,"",Flytende!D190)</f>
        <v/>
      </c>
      <c r="E10" s="19" t="str">
        <f>IF(Flytende!E190=0,"",Flytende!E190)</f>
        <v>V65</v>
      </c>
      <c r="F10" s="19" t="str">
        <f>IF(Flytende!F190=0,"",Flytende!F190)</f>
        <v/>
      </c>
      <c r="G10" s="19" t="str">
        <f>IF(Flytende!G190=0,"",Flytende!G190)</f>
        <v/>
      </c>
      <c r="H10" s="19" t="str">
        <f>IF(Flytende!H190=0,"",Flytende!H190)</f>
        <v/>
      </c>
      <c r="I10" s="19" t="str">
        <f>IF(Flytende!I190=0,"",Flytende!I190)</f>
        <v/>
      </c>
      <c r="J10" s="19" t="str">
        <f>IF(Flytende!J190=0,"",Flytende!J190)</f>
        <v/>
      </c>
      <c r="K10" s="19" t="str">
        <f>IF(Flytende!K190=0,"",Flytende!K190)</f>
        <v/>
      </c>
      <c r="L10" s="19" t="str">
        <f>IF(Flytende!L190=0,"",Flytende!L190)</f>
        <v/>
      </c>
      <c r="M10" s="19" t="str">
        <f>IF(Flytende!M190=0,"",Flytende!M190)</f>
        <v/>
      </c>
    </row>
    <row r="11" spans="1:13" s="41" customFormat="1" x14ac:dyDescent="0.25">
      <c r="A11" s="130" t="s">
        <v>11</v>
      </c>
      <c r="B11" s="87">
        <f t="shared" si="0"/>
        <v>45847</v>
      </c>
      <c r="C11" s="19" t="str">
        <f>IF(Flytende!C191=0,"",Flytende!C191)</f>
        <v/>
      </c>
      <c r="D11" s="19" t="str">
        <f>IF(Flytende!D191=0,"",Flytende!D191)</f>
        <v/>
      </c>
      <c r="E11" s="19" t="str">
        <f>IF(Flytende!E191=0,"",Flytende!E191)</f>
        <v/>
      </c>
      <c r="F11" s="19" t="str">
        <f>IF(Flytende!F191=0,"",Flytende!F191)</f>
        <v/>
      </c>
      <c r="G11" s="19" t="str">
        <f>IF(Flytende!G191=0,"",Flytende!G191)</f>
        <v/>
      </c>
      <c r="H11" s="19" t="str">
        <f>IF(Flytende!H191=0,"",Flytende!H191)</f>
        <v/>
      </c>
      <c r="I11" s="19" t="str">
        <f>IF(Flytende!I191=0,"",Flytende!I191)</f>
        <v/>
      </c>
      <c r="J11" s="19" t="str">
        <f>IF(Flytende!J191=0,"",Flytende!J191)</f>
        <v>V65</v>
      </c>
      <c r="K11" s="19" t="str">
        <f>IF(Flytende!K191=0,"",Flytende!K191)</f>
        <v/>
      </c>
      <c r="L11" s="19" t="str">
        <f>IF(Flytende!L191=0,"",Flytende!L191)</f>
        <v/>
      </c>
      <c r="M11" s="19" t="str">
        <f>IF(Flytende!M191=0,"",Flytende!M191)</f>
        <v>V65</v>
      </c>
    </row>
    <row r="12" spans="1:13" s="41" customFormat="1" x14ac:dyDescent="0.25">
      <c r="A12" s="130" t="s">
        <v>14</v>
      </c>
      <c r="B12" s="87">
        <f t="shared" si="0"/>
        <v>45848</v>
      </c>
      <c r="C12" s="19" t="str">
        <f>IF(Flytende!C192=0,"",Flytende!C192)</f>
        <v/>
      </c>
      <c r="D12" s="19" t="str">
        <f>IF(Flytende!D192=0,"",Flytende!D192)</f>
        <v/>
      </c>
      <c r="E12" s="19" t="str">
        <f>IF(Flytende!E192=0,"",Flytende!E192)</f>
        <v/>
      </c>
      <c r="F12" s="19" t="str">
        <f>IF(Flytende!F192=0,"",Flytende!F192)</f>
        <v/>
      </c>
      <c r="G12" s="19" t="str">
        <f>IF(Flytende!G192=0,"",Flytende!G192)</f>
        <v>V65</v>
      </c>
      <c r="H12" s="19" t="str">
        <f>IF(Flytende!H192=0,"",Flytende!H192)</f>
        <v/>
      </c>
      <c r="I12" s="19" t="str">
        <f>IF(Flytende!I192=0,"",Flytende!I192)</f>
        <v/>
      </c>
      <c r="J12" s="19" t="str">
        <f>IF(Flytende!J192=0,"",Flytende!J192)</f>
        <v/>
      </c>
      <c r="K12" s="19" t="str">
        <f>IF(Flytende!K192=0,"",Flytende!K192)</f>
        <v/>
      </c>
      <c r="L12" s="19" t="str">
        <f>IF(Flytende!L192=0,"",Flytende!L192)</f>
        <v/>
      </c>
      <c r="M12" s="19" t="str">
        <f>IF(Flytende!M192=0,"",Flytende!M192)</f>
        <v/>
      </c>
    </row>
    <row r="13" spans="1:13" s="41" customFormat="1" x14ac:dyDescent="0.25">
      <c r="A13" s="130" t="s">
        <v>16</v>
      </c>
      <c r="B13" s="87">
        <f t="shared" si="0"/>
        <v>45849</v>
      </c>
      <c r="C13" s="19" t="str">
        <f>IF(Flytende!C193=0,"",Flytende!C193)</f>
        <v/>
      </c>
      <c r="D13" s="19" t="str">
        <f>IF(Flytende!D193=0,"",Flytende!D193)</f>
        <v/>
      </c>
      <c r="E13" s="19" t="str">
        <f>IF(Flytende!E193=0,"",Flytende!E193)</f>
        <v/>
      </c>
      <c r="F13" s="19" t="str">
        <f>IF(Flytende!F193=0,"",Flytende!F193)</f>
        <v/>
      </c>
      <c r="G13" s="19" t="str">
        <f>IF(Flytende!G193=0,"",Flytende!G193)</f>
        <v/>
      </c>
      <c r="H13" s="19" t="str">
        <f>IF(Flytende!H193=0,"",Flytende!H193)</f>
        <v/>
      </c>
      <c r="I13" s="19" t="str">
        <f>IF(Flytende!I193=0,"",Flytende!I193)</f>
        <v/>
      </c>
      <c r="J13" s="19" t="str">
        <f>IF(Flytende!J193=0,"",Flytende!J193)</f>
        <v/>
      </c>
      <c r="K13" s="19" t="str">
        <f>IF(Flytende!K193=0,"",Flytende!K193)</f>
        <v/>
      </c>
      <c r="L13" s="19" t="str">
        <f>IF(Flytende!L193=0,"",Flytende!L193)</f>
        <v>V75</v>
      </c>
      <c r="M13" s="19" t="str">
        <f>IF(Flytende!M193=0,"",Flytende!M193)</f>
        <v/>
      </c>
    </row>
    <row r="14" spans="1:13" s="41" customFormat="1" ht="13.8" thickBot="1" x14ac:dyDescent="0.3">
      <c r="A14" s="122" t="s">
        <v>18</v>
      </c>
      <c r="B14" s="123">
        <f t="shared" si="0"/>
        <v>45850</v>
      </c>
      <c r="C14" s="124" t="str">
        <f>IF(Flytende!C194=0,"",Flytende!C194)</f>
        <v/>
      </c>
      <c r="D14" s="124" t="str">
        <f>IF(Flytende!D194=0,"",Flytende!D194)</f>
        <v/>
      </c>
      <c r="E14" s="124" t="str">
        <f>IF(Flytende!E194=0,"",Flytende!E194)</f>
        <v/>
      </c>
      <c r="F14" s="124" t="str">
        <f>IF(Flytende!F194=0,"",Flytende!F194)</f>
        <v/>
      </c>
      <c r="G14" s="124" t="str">
        <f>IF(Flytende!G194=0,"",Flytende!G194)</f>
        <v/>
      </c>
      <c r="H14" s="124" t="str">
        <f>IF(Flytende!H194=0,"",Flytende!H194)</f>
        <v/>
      </c>
      <c r="I14" s="124" t="str">
        <f>IF(Flytende!I194=0,"",Flytende!I194)</f>
        <v/>
      </c>
      <c r="J14" s="124" t="str">
        <f>IF(Flytende!J194=0,"",Flytende!J194)</f>
        <v/>
      </c>
      <c r="K14" s="124" t="str">
        <f>IF(Flytende!K194=0,"",Flytende!K194)</f>
        <v>V65</v>
      </c>
      <c r="L14" s="124" t="str">
        <f>IF(Flytende!L194=0,"",Flytende!L194)</f>
        <v/>
      </c>
      <c r="M14" s="124" t="str">
        <f>IF(Flytende!M194=0,"",Flytende!M194)</f>
        <v/>
      </c>
    </row>
    <row r="15" spans="1:13" s="41" customFormat="1" x14ac:dyDescent="0.25">
      <c r="A15" s="152" t="s">
        <v>20</v>
      </c>
      <c r="B15" s="126">
        <f t="shared" si="0"/>
        <v>45851</v>
      </c>
      <c r="C15" s="148" t="str">
        <f>IF(Flytende!C195=0,"",Flytende!C195)</f>
        <v/>
      </c>
      <c r="D15" s="148" t="str">
        <f>IF(Flytende!D195=0,"",Flytende!D195)</f>
        <v>SL</v>
      </c>
      <c r="E15" s="148" t="str">
        <f>IF(Flytende!E195=0,"",Flytende!E195)</f>
        <v/>
      </c>
      <c r="F15" s="148" t="str">
        <f>IF(Flytende!F195=0,"",Flytende!F195)</f>
        <v/>
      </c>
      <c r="G15" s="148" t="str">
        <f>IF(Flytende!G195=0,"",Flytende!G195)</f>
        <v/>
      </c>
      <c r="H15" s="148" t="str">
        <f>IF(Flytende!H195=0,"",Flytende!H195)</f>
        <v/>
      </c>
      <c r="I15" s="148" t="str">
        <f>IF(Flytende!I195=0,"",Flytende!I195)</f>
        <v/>
      </c>
      <c r="J15" s="148" t="str">
        <f>IF(Flytende!J195=0,"",Flytende!J195)</f>
        <v/>
      </c>
      <c r="K15" s="148" t="str">
        <f>IF(Flytende!K195=0,"",Flytende!K195)</f>
        <v/>
      </c>
      <c r="L15" s="148" t="str">
        <f>IF(Flytende!L195=0,"",Flytende!L195)</f>
        <v/>
      </c>
      <c r="M15" s="148" t="str">
        <f>IF(Flytende!M195=0,"",Flytende!M195)</f>
        <v/>
      </c>
    </row>
    <row r="16" spans="1:13" s="41" customFormat="1" x14ac:dyDescent="0.25">
      <c r="A16" s="130" t="s">
        <v>22</v>
      </c>
      <c r="B16" s="87">
        <f t="shared" si="0"/>
        <v>45852</v>
      </c>
      <c r="C16" s="19" t="str">
        <f>IF(Flytende!C196=0,"",Flytende!C196)</f>
        <v/>
      </c>
      <c r="D16" s="19" t="str">
        <f>IF(Flytende!D196=0,"",Flytende!D196)</f>
        <v/>
      </c>
      <c r="E16" s="19" t="str">
        <f>IF(Flytende!E196=0,"",Flytende!E196)</f>
        <v>V75M</v>
      </c>
      <c r="F16" s="19" t="str">
        <f>IF(Flytende!F196=0,"",Flytende!F196)</f>
        <v/>
      </c>
      <c r="G16" s="19" t="str">
        <f>IF(Flytende!G196=0,"",Flytende!G196)</f>
        <v/>
      </c>
      <c r="H16" s="19" t="str">
        <f>IF(Flytende!H196=0,"",Flytende!H196)</f>
        <v/>
      </c>
      <c r="I16" s="19" t="str">
        <f>IF(Flytende!I196=0,"",Flytende!I196)</f>
        <v/>
      </c>
      <c r="J16" s="19" t="str">
        <f>IF(Flytende!J196=0,"",Flytende!J196)</f>
        <v/>
      </c>
      <c r="K16" s="19" t="str">
        <f>IF(Flytende!K196=0,"",Flytende!K196)</f>
        <v/>
      </c>
      <c r="L16" s="19" t="str">
        <f>IF(Flytende!L196=0,"",Flytende!L196)</f>
        <v/>
      </c>
      <c r="M16" s="19" t="str">
        <f>IF(Flytende!M196=0,"",Flytende!M196)</f>
        <v/>
      </c>
    </row>
    <row r="17" spans="1:18" s="41" customFormat="1" x14ac:dyDescent="0.25">
      <c r="A17" s="130" t="s">
        <v>24</v>
      </c>
      <c r="B17" s="87">
        <f t="shared" si="0"/>
        <v>45853</v>
      </c>
      <c r="C17" s="19" t="str">
        <f>IF(Flytende!C197=0,"",Flytende!C197)</f>
        <v/>
      </c>
      <c r="D17" s="19" t="str">
        <f>IF(Flytende!D197=0,"",Flytende!D197)</f>
        <v/>
      </c>
      <c r="E17" s="19" t="str">
        <f>IF(Flytende!E197=0,"",Flytende!E197)</f>
        <v/>
      </c>
      <c r="F17" s="19" t="str">
        <f>IF(Flytende!F197=0,"",Flytende!F197)</f>
        <v>FL</v>
      </c>
      <c r="G17" s="19" t="str">
        <f>IF(Flytende!G197=0,"",Flytende!G197)</f>
        <v/>
      </c>
      <c r="H17" s="19" t="str">
        <f>IF(Flytende!H197=0,"",Flytende!H197)</f>
        <v/>
      </c>
      <c r="I17" s="19" t="str">
        <f>IF(Flytende!I197=0,"",Flytende!I197)</f>
        <v/>
      </c>
      <c r="J17" s="19" t="str">
        <f>IF(Flytende!J197=0,"",Flytende!J197)</f>
        <v/>
      </c>
      <c r="K17" s="19" t="str">
        <f>IF(Flytende!K197=0,"",Flytende!K197)</f>
        <v/>
      </c>
      <c r="L17" s="19" t="str">
        <f>IF(Flytende!L197=0,"",Flytende!L197)</f>
        <v/>
      </c>
      <c r="M17" s="19" t="str">
        <f>IF(Flytende!M197=0,"",Flytende!M197)</f>
        <v/>
      </c>
    </row>
    <row r="18" spans="1:18" s="41" customFormat="1" x14ac:dyDescent="0.25">
      <c r="A18" s="136" t="s">
        <v>11</v>
      </c>
      <c r="B18" s="106">
        <f t="shared" si="0"/>
        <v>45854</v>
      </c>
      <c r="C18" s="113" t="str">
        <f>IF(Flytende!C198=0,"",Flytende!C198)</f>
        <v/>
      </c>
      <c r="D18" s="113" t="str">
        <f>IF(Flytende!D198=0,"",Flytende!D198)</f>
        <v/>
      </c>
      <c r="E18" s="113" t="str">
        <f>IF(Flytende!E198=0,"",Flytende!E198)</f>
        <v/>
      </c>
      <c r="F18" s="113" t="str">
        <f>IF(Flytende!F198=0,"",Flytende!F198)</f>
        <v/>
      </c>
      <c r="G18" s="113" t="str">
        <f>IF(Flytende!G198=0,"",Flytende!G198)</f>
        <v/>
      </c>
      <c r="H18" s="113" t="str">
        <f>IF(Flytende!H198=0,"",Flytende!H198)</f>
        <v/>
      </c>
      <c r="I18" s="113" t="str">
        <f>IF(Flytende!I198=0,"",Flytende!I198)</f>
        <v/>
      </c>
      <c r="J18" s="113" t="str">
        <f>IF(Flytende!J198=0,"",Flytende!J198)</f>
        <v/>
      </c>
      <c r="K18" s="113" t="str">
        <f>IF(Flytende!K198=0,"",Flytende!K198)</f>
        <v/>
      </c>
      <c r="L18" s="113" t="str">
        <f>IF(Flytende!L198=0,"",Flytende!L198)</f>
        <v/>
      </c>
      <c r="M18" s="19" t="str">
        <f>IF(Flytende!M198=0,"",Flytende!M198)</f>
        <v>V65</v>
      </c>
    </row>
    <row r="19" spans="1:18" s="41" customFormat="1" x14ac:dyDescent="0.25">
      <c r="A19" s="130" t="s">
        <v>14</v>
      </c>
      <c r="B19" s="87">
        <f t="shared" si="0"/>
        <v>45855</v>
      </c>
      <c r="C19" s="19" t="str">
        <f>IF(Flytende!C199=0,"",Flytende!C199)</f>
        <v/>
      </c>
      <c r="D19" s="19" t="str">
        <f>IF(Flytende!D199=0,"",Flytende!D199)</f>
        <v/>
      </c>
      <c r="E19" s="19" t="str">
        <f>IF(Flytende!E199=0,"",Flytende!E199)</f>
        <v/>
      </c>
      <c r="F19" s="19" t="str">
        <f>IF(Flytende!F199=0,"",Flytende!F199)</f>
        <v/>
      </c>
      <c r="G19" s="19" t="str">
        <f>IF(Flytende!G199=0,"",Flytende!G199)</f>
        <v/>
      </c>
      <c r="H19" s="19" t="str">
        <f>IF(Flytende!H199=0,"",Flytende!H199)</f>
        <v>V65</v>
      </c>
      <c r="I19" s="19" t="str">
        <f>IF(Flytende!I199=0,"",Flytende!I199)</f>
        <v/>
      </c>
      <c r="J19" s="19" t="str">
        <f>IF(Flytende!J199=0,"",Flytende!J199)</f>
        <v/>
      </c>
      <c r="K19" s="19" t="str">
        <f>IF(Flytende!K199=0,"",Flytende!K199)</f>
        <v/>
      </c>
      <c r="L19" s="19" t="str">
        <f>IF(Flytende!L199=0,"",Flytende!L199)</f>
        <v/>
      </c>
      <c r="M19" s="19" t="str">
        <f>IF(Flytende!M199=0,"",Flytende!M199)</f>
        <v/>
      </c>
    </row>
    <row r="20" spans="1:18" s="41" customFormat="1" x14ac:dyDescent="0.25">
      <c r="A20" s="130" t="s">
        <v>16</v>
      </c>
      <c r="B20" s="87">
        <f t="shared" si="0"/>
        <v>45856</v>
      </c>
      <c r="C20" s="19" t="str">
        <f>IF(Flytende!C200=0,"",Flytende!C200)</f>
        <v/>
      </c>
      <c r="D20" s="19" t="str">
        <f>IF(Flytende!D200=0,"",Flytende!D200)</f>
        <v/>
      </c>
      <c r="E20" s="19" t="str">
        <f>IF(Flytende!E200=0,"",Flytende!E200)</f>
        <v/>
      </c>
      <c r="F20" s="19" t="str">
        <f>IF(Flytende!F200=0,"",Flytende!F200)</f>
        <v/>
      </c>
      <c r="G20" s="19" t="str">
        <f>IF(Flytende!G200=0,"",Flytende!G200)</f>
        <v/>
      </c>
      <c r="H20" s="19" t="str">
        <f>IF(Flytende!H200=0,"",Flytende!H200)</f>
        <v>V75</v>
      </c>
      <c r="I20" s="19" t="str">
        <f>IF(Flytende!I200=0,"",Flytende!I200)</f>
        <v/>
      </c>
      <c r="J20" s="19" t="str">
        <f>IF(Flytende!J200=0,"",Flytende!J200)</f>
        <v/>
      </c>
      <c r="K20" s="19" t="str">
        <f>IF(Flytende!K200=0,"",Flytende!K200)</f>
        <v/>
      </c>
      <c r="L20" s="19" t="str">
        <f>IF(Flytende!L200=0,"",Flytende!L200)</f>
        <v/>
      </c>
      <c r="M20" s="19" t="str">
        <f>IF(Flytende!M200=0,"",Flytende!M200)</f>
        <v/>
      </c>
    </row>
    <row r="21" spans="1:18" s="41" customFormat="1" ht="13.8" thickBot="1" x14ac:dyDescent="0.3">
      <c r="A21" s="122" t="s">
        <v>18</v>
      </c>
      <c r="B21" s="123">
        <f t="shared" si="0"/>
        <v>45857</v>
      </c>
      <c r="C21" s="124" t="str">
        <f>IF(Flytende!C201=0,"",Flytende!C201)</f>
        <v/>
      </c>
      <c r="D21" s="124" t="str">
        <f>IF(Flytende!D201=0,"",Flytende!D201)</f>
        <v/>
      </c>
      <c r="E21" s="124" t="str">
        <f>IF(Flytende!E201=0,"",Flytende!E201)</f>
        <v/>
      </c>
      <c r="F21" s="124" t="str">
        <f>IF(Flytende!F201=0,"",Flytende!F201)</f>
        <v/>
      </c>
      <c r="G21" s="124" t="str">
        <f>IF(Flytende!G201=0,"",Flytende!G201)</f>
        <v/>
      </c>
      <c r="H21" s="124" t="str">
        <f>IF(Flytende!H201=0,"",Flytende!H201)</f>
        <v/>
      </c>
      <c r="I21" s="124" t="str">
        <f>IF(Flytende!I201=0,"",Flytende!I201)</f>
        <v/>
      </c>
      <c r="J21" s="124" t="str">
        <f>IF(Flytende!J201=0,"",Flytende!J201)</f>
        <v>V65</v>
      </c>
      <c r="K21" s="124" t="str">
        <f>IF(Flytende!K201=0,"",Flytende!K201)</f>
        <v/>
      </c>
      <c r="L21" s="124" t="str">
        <f>IF(Flytende!L201=0,"",Flytende!L201)</f>
        <v/>
      </c>
      <c r="M21" s="124" t="str">
        <f>IF(Flytende!M201=0,"",Flytende!M201)</f>
        <v/>
      </c>
    </row>
    <row r="22" spans="1:18" s="41" customFormat="1" x14ac:dyDescent="0.25">
      <c r="A22" s="152" t="s">
        <v>20</v>
      </c>
      <c r="B22" s="126">
        <f t="shared" si="0"/>
        <v>45858</v>
      </c>
      <c r="C22" s="148" t="str">
        <f>IF(Flytende!C202=0,"",Flytende!C202)</f>
        <v/>
      </c>
      <c r="D22" s="148" t="str">
        <f>IF(Flytende!D202=0,"",Flytende!D202)</f>
        <v/>
      </c>
      <c r="E22" s="148" t="str">
        <f>IF(Flytende!E202=0,"",Flytende!E202)</f>
        <v/>
      </c>
      <c r="F22" s="148" t="str">
        <f>IF(Flytende!F202=0,"",Flytende!F202)</f>
        <v/>
      </c>
      <c r="G22" s="148" t="str">
        <f>IF(Flytende!G202=0,"",Flytende!G202)</f>
        <v/>
      </c>
      <c r="H22" s="148" t="str">
        <f>IF(Flytende!H202=0,"",Flytende!H202)</f>
        <v/>
      </c>
      <c r="I22" s="148" t="str">
        <f>IF(Flytende!I202=0,"",Flytende!I202)</f>
        <v/>
      </c>
      <c r="J22" s="148" t="str">
        <f>IF(Flytende!J202=0,"",Flytende!J202)</f>
        <v/>
      </c>
      <c r="K22" s="148" t="str">
        <f>IF(Flytende!K202=0,"",Flytende!K202)</f>
        <v>FL</v>
      </c>
      <c r="L22" s="148" t="str">
        <f>IF(Flytende!L202=0,"",Flytende!L202)</f>
        <v/>
      </c>
      <c r="M22" s="148" t="str">
        <f>IF(Flytende!M202=0,"",Flytende!M202)</f>
        <v/>
      </c>
    </row>
    <row r="23" spans="1:18" s="41" customFormat="1" x14ac:dyDescent="0.25">
      <c r="A23" s="130" t="s">
        <v>22</v>
      </c>
      <c r="B23" s="87">
        <f t="shared" si="0"/>
        <v>45859</v>
      </c>
      <c r="C23" s="19" t="str">
        <f>IF(Flytende!C203=0,"",Flytende!C203)</f>
        <v/>
      </c>
      <c r="D23" s="19" t="str">
        <f>IF(Flytende!D203=0,"",Flytende!D203)</f>
        <v/>
      </c>
      <c r="E23" s="19" t="str">
        <f>IF(Flytende!E203=0,"",Flytende!E203)</f>
        <v/>
      </c>
      <c r="F23" s="19" t="str">
        <f>IF(Flytende!F203=0,"",Flytende!F203)</f>
        <v>V75M</v>
      </c>
      <c r="G23" s="19" t="str">
        <f>IF(Flytende!G203=0,"",Flytende!G203)</f>
        <v/>
      </c>
      <c r="H23" s="19" t="str">
        <f>IF(Flytende!H203=0,"",Flytende!H203)</f>
        <v/>
      </c>
      <c r="I23" s="19" t="str">
        <f>IF(Flytende!I203=0,"",Flytende!I203)</f>
        <v/>
      </c>
      <c r="J23" s="19" t="str">
        <f>IF(Flytende!J203=0,"",Flytende!J203)</f>
        <v/>
      </c>
      <c r="K23" s="19" t="str">
        <f>IF(Flytende!K203=0,"",Flytende!K203)</f>
        <v/>
      </c>
      <c r="L23" s="19" t="str">
        <f>IF(Flytende!L203=0,"",Flytende!L203)</f>
        <v/>
      </c>
      <c r="M23" s="19" t="str">
        <f>IF(Flytende!M203=0,"",Flytende!M203)</f>
        <v/>
      </c>
    </row>
    <row r="24" spans="1:18" s="41" customFormat="1" x14ac:dyDescent="0.25">
      <c r="A24" s="135" t="s">
        <v>24</v>
      </c>
      <c r="B24" s="115">
        <f t="shared" si="0"/>
        <v>45860</v>
      </c>
      <c r="C24" s="116" t="str">
        <f>IF(Flytende!C204=0,"",Flytende!C204)</f>
        <v/>
      </c>
      <c r="D24" s="116" t="str">
        <f>IF(Flytende!D204=0,"",Flytende!D204)</f>
        <v/>
      </c>
      <c r="E24" s="116" t="str">
        <f>IF(Flytende!E204=0,"",Flytende!E204)</f>
        <v/>
      </c>
      <c r="F24" s="116" t="str">
        <f>IF(Flytende!F204=0,"",Flytende!F204)</f>
        <v/>
      </c>
      <c r="G24" s="116" t="str">
        <f>IF(Flytende!G204=0,"",Flytende!G204)</f>
        <v/>
      </c>
      <c r="H24" s="116" t="str">
        <f>IF(Flytende!H204=0,"",Flytende!H204)</f>
        <v/>
      </c>
      <c r="I24" s="116" t="str">
        <f>IF(Flytende!I204=0,"",Flytende!I204)</f>
        <v/>
      </c>
      <c r="J24" s="116" t="str">
        <f>IF(Flytende!J204=0,"",Flytende!J204)</f>
        <v/>
      </c>
      <c r="K24" s="116" t="str">
        <f>IF(Flytende!K204=0,"",Flytende!K204)</f>
        <v/>
      </c>
      <c r="L24" s="116" t="str">
        <f>IF(Flytende!L204=0,"",Flytende!L204)</f>
        <v/>
      </c>
      <c r="M24" s="116" t="str">
        <f>IF(Flytende!M204=0,"",Flytende!M204)</f>
        <v/>
      </c>
      <c r="R24" s="41" t="s">
        <v>42</v>
      </c>
    </row>
    <row r="25" spans="1:18" s="41" customFormat="1" x14ac:dyDescent="0.25">
      <c r="A25" s="130" t="s">
        <v>11</v>
      </c>
      <c r="B25" s="87">
        <f t="shared" si="0"/>
        <v>45861</v>
      </c>
      <c r="C25" s="19" t="str">
        <f>IF(Flytende!C205=0,"",Flytende!C205)</f>
        <v/>
      </c>
      <c r="D25" s="19" t="str">
        <f>IF(Flytende!D205=0,"",Flytende!D205)</f>
        <v/>
      </c>
      <c r="E25" s="19" t="str">
        <f>IF(Flytende!E205=0,"",Flytende!E205)</f>
        <v/>
      </c>
      <c r="F25" s="19" t="str">
        <f>IF(Flytende!F205=0,"",Flytende!F205)</f>
        <v/>
      </c>
      <c r="G25" s="19" t="str">
        <f>IF(Flytende!G205=0,"",Flytende!G205)</f>
        <v>V65</v>
      </c>
      <c r="H25" s="19" t="str">
        <f>IF(Flytende!H205=0,"",Flytende!H205)</f>
        <v/>
      </c>
      <c r="I25" s="19" t="str">
        <f>IF(Flytende!I205=0,"",Flytende!I205)</f>
        <v/>
      </c>
      <c r="J25" s="19" t="str">
        <f>IF(Flytende!J205=0,"",Flytende!J205)</f>
        <v/>
      </c>
      <c r="K25" s="19" t="str">
        <f>IF(Flytende!K205=0,"",Flytende!K205)</f>
        <v/>
      </c>
      <c r="L25" s="19" t="str">
        <f>IF(Flytende!L205=0,"",Flytende!L205)</f>
        <v/>
      </c>
      <c r="M25" s="19" t="str">
        <f>IF(Flytende!M205=0,"",Flytende!M205)</f>
        <v>V65</v>
      </c>
    </row>
    <row r="26" spans="1:18" s="41" customFormat="1" x14ac:dyDescent="0.25">
      <c r="A26" s="130" t="s">
        <v>14</v>
      </c>
      <c r="B26" s="87">
        <f t="shared" si="0"/>
        <v>45862</v>
      </c>
      <c r="C26" s="19" t="str">
        <f>IF(Flytende!C206=0,"",Flytende!C206)</f>
        <v/>
      </c>
      <c r="D26" s="19" t="str">
        <f>IF(Flytende!D206=0,"",Flytende!D206)</f>
        <v/>
      </c>
      <c r="E26" s="19" t="str">
        <f>IF(Flytende!E206=0,"",Flytende!E206)</f>
        <v>V65</v>
      </c>
      <c r="F26" s="19" t="str">
        <f>IF(Flytende!F206=0,"",Flytende!F206)</f>
        <v/>
      </c>
      <c r="G26" s="19" t="str">
        <f>IF(Flytende!G206=0,"",Flytende!G206)</f>
        <v/>
      </c>
      <c r="H26" s="19" t="str">
        <f>IF(Flytende!H206=0,"",Flytende!H206)</f>
        <v/>
      </c>
      <c r="I26" s="19" t="str">
        <f>IF(Flytende!I206=0,"",Flytende!I206)</f>
        <v/>
      </c>
      <c r="J26" s="19" t="str">
        <f>IF(Flytende!J206=0,"",Flytende!J206)</f>
        <v/>
      </c>
      <c r="K26" s="19" t="str">
        <f>IF(Flytende!K206=0,"",Flytende!K206)</f>
        <v/>
      </c>
      <c r="L26" s="19" t="str">
        <f>IF(Flytende!L206=0,"",Flytende!L206)</f>
        <v/>
      </c>
      <c r="M26" s="19" t="str">
        <f>IF(Flytende!M206=0,"",Flytende!M206)</f>
        <v/>
      </c>
    </row>
    <row r="27" spans="1:18" s="41" customFormat="1" x14ac:dyDescent="0.25">
      <c r="A27" s="130" t="s">
        <v>16</v>
      </c>
      <c r="B27" s="87">
        <f t="shared" si="0"/>
        <v>45863</v>
      </c>
      <c r="C27" s="19" t="str">
        <f>IF(Flytende!C207=0,"",Flytende!C207)</f>
        <v/>
      </c>
      <c r="D27" s="19" t="str">
        <f>IF(Flytende!D207=0,"",Flytende!D207)</f>
        <v/>
      </c>
      <c r="E27" s="19" t="str">
        <f>IF(Flytende!E207=0,"",Flytende!E207)</f>
        <v>V75</v>
      </c>
      <c r="F27" s="19" t="str">
        <f>IF(Flytende!F207=0,"",Flytende!F207)</f>
        <v/>
      </c>
      <c r="G27" s="19" t="str">
        <f>IF(Flytende!G207=0,"",Flytende!G207)</f>
        <v/>
      </c>
      <c r="H27" s="19" t="str">
        <f>IF(Flytende!H207=0,"",Flytende!H207)</f>
        <v/>
      </c>
      <c r="I27" s="19" t="str">
        <f>IF(Flytende!I207=0,"",Flytende!I207)</f>
        <v/>
      </c>
      <c r="J27" s="19" t="str">
        <f>IF(Flytende!J207=0,"",Flytende!J207)</f>
        <v/>
      </c>
      <c r="K27" s="19" t="str">
        <f>IF(Flytende!K207=0,"",Flytende!K207)</f>
        <v/>
      </c>
      <c r="L27" s="19" t="str">
        <f>IF(Flytende!L207=0,"",Flytende!L207)</f>
        <v>X</v>
      </c>
      <c r="M27" s="19" t="str">
        <f>IF(Flytende!M207=0,"",Flytende!M207)</f>
        <v/>
      </c>
    </row>
    <row r="28" spans="1:18" s="41" customFormat="1" ht="13.8" thickBot="1" x14ac:dyDescent="0.3">
      <c r="A28" s="122" t="s">
        <v>18</v>
      </c>
      <c r="B28" s="123">
        <f t="shared" si="0"/>
        <v>45864</v>
      </c>
      <c r="C28" s="124" t="str">
        <f>IF(Flytende!C208=0,"",Flytende!C208)</f>
        <v/>
      </c>
      <c r="D28" s="124" t="str">
        <f>IF(Flytende!D208=0,"",Flytende!D208)</f>
        <v/>
      </c>
      <c r="E28" s="124" t="str">
        <f>IF(Flytende!E208=0,"",Flytende!E208)</f>
        <v/>
      </c>
      <c r="F28" s="124" t="str">
        <f>IF(Flytende!F208=0,"",Flytende!F208)</f>
        <v/>
      </c>
      <c r="G28" s="124" t="str">
        <f>IF(Flytende!G208=0,"",Flytende!G208)</f>
        <v/>
      </c>
      <c r="H28" s="124" t="str">
        <f>IF(Flytende!H208=0,"",Flytende!H208)</f>
        <v/>
      </c>
      <c r="I28" s="124" t="str">
        <f>IF(Flytende!I208=0,"",Flytende!I208)</f>
        <v/>
      </c>
      <c r="J28" s="124" t="str">
        <f>IF(Flytende!J208=0,"",Flytende!J208)</f>
        <v/>
      </c>
      <c r="K28" s="124" t="str">
        <f>IF(Flytende!K208=0,"",Flytende!K208)</f>
        <v>V65</v>
      </c>
      <c r="L28" s="124" t="str">
        <f>IF(Flytende!L208=0,"",Flytende!L208)</f>
        <v/>
      </c>
      <c r="M28" s="124" t="str">
        <f>IF(Flytende!M208=0,"",Flytende!M208)</f>
        <v/>
      </c>
    </row>
    <row r="29" spans="1:18" s="41" customFormat="1" x14ac:dyDescent="0.25">
      <c r="A29" s="152" t="s">
        <v>20</v>
      </c>
      <c r="B29" s="126">
        <f t="shared" si="0"/>
        <v>45865</v>
      </c>
      <c r="C29" s="148" t="str">
        <f>IF(Flytende!C209=0,"",Flytende!C209)</f>
        <v/>
      </c>
      <c r="D29" s="148" t="str">
        <f>IF(Flytende!D209=0,"",Flytende!D209)</f>
        <v/>
      </c>
      <c r="E29" s="148" t="str">
        <f>IF(Flytende!E209=0,"",Flytende!E209)</f>
        <v/>
      </c>
      <c r="F29" s="148" t="str">
        <f>IF(Flytende!F209=0,"",Flytende!F209)</f>
        <v/>
      </c>
      <c r="G29" s="148" t="str">
        <f>IF(Flytende!G209=0,"",Flytende!G209)</f>
        <v/>
      </c>
      <c r="H29" s="148" t="str">
        <f>IF(Flytende!H209=0,"",Flytende!H209)</f>
        <v/>
      </c>
      <c r="I29" s="148" t="str">
        <f>IF(Flytende!I209=0,"",Flytende!I209)</f>
        <v>V65</v>
      </c>
      <c r="J29" s="148" t="str">
        <f>IF(Flytende!J209=0,"",Flytende!J209)</f>
        <v/>
      </c>
      <c r="K29" s="148" t="str">
        <f>IF(Flytende!K209=0,"",Flytende!K209)</f>
        <v/>
      </c>
      <c r="L29" s="148" t="str">
        <f>IF(Flytende!L209=0,"",Flytende!L209)</f>
        <v/>
      </c>
      <c r="M29" s="148" t="str">
        <f>IF(Flytende!M209=0,"",Flytende!M209)</f>
        <v/>
      </c>
    </row>
    <row r="30" spans="1:18" s="41" customFormat="1" x14ac:dyDescent="0.25">
      <c r="A30" s="136" t="s">
        <v>22</v>
      </c>
      <c r="B30" s="106">
        <f t="shared" si="0"/>
        <v>45866</v>
      </c>
      <c r="C30" s="113" t="str">
        <f>IF(Flytende!C210=0,"",Flytende!C210)</f>
        <v/>
      </c>
      <c r="D30" s="113" t="str">
        <f>IF(Flytende!D210=0,"",Flytende!D210)</f>
        <v/>
      </c>
      <c r="E30" s="113" t="str">
        <f>IF(Flytende!E210=0,"",Flytende!E210)</f>
        <v/>
      </c>
      <c r="F30" s="113" t="str">
        <f>IF(Flytende!F210=0,"",Flytende!F210)</f>
        <v/>
      </c>
      <c r="G30" s="113" t="str">
        <f>IF(Flytende!G210=0,"",Flytende!G210)</f>
        <v/>
      </c>
      <c r="H30" s="113" t="str">
        <f>IF(Flytende!H210=0,"",Flytende!H210)</f>
        <v/>
      </c>
      <c r="I30" s="113" t="str">
        <f>IF(Flytende!I210=0,"",Flytende!I210)</f>
        <v/>
      </c>
      <c r="J30" s="113" t="str">
        <f>IF(Flytende!J210=0,"",Flytende!J210)</f>
        <v/>
      </c>
      <c r="K30" s="113" t="str">
        <f>IF(Flytende!K210=0,"",Flytende!K210)</f>
        <v/>
      </c>
      <c r="L30" s="113" t="str">
        <f>IF(Flytende!L210=0,"",Flytende!L210)</f>
        <v/>
      </c>
      <c r="M30" s="113" t="str">
        <f>IF(Flytende!M210=0,"",Flytende!M210)</f>
        <v/>
      </c>
    </row>
    <row r="31" spans="1:18" s="41" customFormat="1" x14ac:dyDescent="0.25">
      <c r="A31" s="130" t="s">
        <v>24</v>
      </c>
      <c r="B31" s="87">
        <f t="shared" si="0"/>
        <v>45867</v>
      </c>
      <c r="C31" s="19" t="str">
        <f>IF(Flytende!C211=0,"",Flytende!C211)</f>
        <v/>
      </c>
      <c r="D31" s="19" t="str">
        <f>IF(Flytende!D211=0,"",Flytende!D211)</f>
        <v/>
      </c>
      <c r="E31" s="19" t="str">
        <f>IF(Flytende!E211=0,"",Flytende!E211)</f>
        <v/>
      </c>
      <c r="F31" s="19" t="str">
        <f>IF(Flytende!F211=0,"",Flytende!F211)</f>
        <v>FL</v>
      </c>
      <c r="G31" s="19" t="str">
        <f>IF(Flytende!G211=0,"",Flytende!G211)</f>
        <v/>
      </c>
      <c r="H31" s="19" t="str">
        <f>IF(Flytende!H211=0,"",Flytende!H211)</f>
        <v/>
      </c>
      <c r="I31" s="19" t="str">
        <f>IF(Flytende!I211=0,"",Flytende!I211)</f>
        <v/>
      </c>
      <c r="J31" s="19" t="str">
        <f>IF(Flytende!J211=0,"",Flytende!J211)</f>
        <v/>
      </c>
      <c r="K31" s="19" t="str">
        <f>IF(Flytende!K211=0,"",Flytende!K211)</f>
        <v/>
      </c>
      <c r="L31" s="19" t="str">
        <f>IF(Flytende!L211=0,"",Flytende!L211)</f>
        <v/>
      </c>
      <c r="M31" s="19" t="str">
        <f>IF(Flytende!M211=0,"",Flytende!M211)</f>
        <v/>
      </c>
    </row>
    <row r="32" spans="1:18" s="41" customFormat="1" x14ac:dyDescent="0.25">
      <c r="A32" s="81" t="s">
        <v>11</v>
      </c>
      <c r="B32" s="87">
        <f t="shared" si="0"/>
        <v>45868</v>
      </c>
      <c r="C32" s="19" t="str">
        <f>IF(Flytende!C212=0,"",Flytende!C212)</f>
        <v/>
      </c>
      <c r="D32" s="19" t="str">
        <f>IF(Flytende!D212=0,"",Flytende!D212)</f>
        <v/>
      </c>
      <c r="E32" s="19" t="str">
        <f>IF(Flytende!E212=0,"",Flytende!E212)</f>
        <v/>
      </c>
      <c r="F32" s="19" t="str">
        <f>IF(Flytende!F212=0,"",Flytende!F212)</f>
        <v/>
      </c>
      <c r="G32" s="19" t="str">
        <f>IF(Flytende!G212=0,"",Flytende!G212)</f>
        <v/>
      </c>
      <c r="H32" s="19" t="str">
        <f>IF(Flytende!H212=0,"",Flytende!H212)</f>
        <v/>
      </c>
      <c r="I32" s="19" t="str">
        <f>IF(Flytende!I212=0,"",Flytende!I212)</f>
        <v/>
      </c>
      <c r="J32" s="19" t="str">
        <f>IF(Flytende!J212=0,"",Flytende!J212)</f>
        <v>V65</v>
      </c>
      <c r="K32" s="19" t="str">
        <f>IF(Flytende!K212=0,"",Flytende!K212)</f>
        <v/>
      </c>
      <c r="L32" s="19" t="str">
        <f>IF(Flytende!L212=0,"",Flytende!L212)</f>
        <v/>
      </c>
      <c r="M32" s="19" t="str">
        <f>IF(Flytende!M212=0,"",Flytende!M212)</f>
        <v>V65</v>
      </c>
    </row>
    <row r="33" spans="1:13" s="41" customFormat="1" x14ac:dyDescent="0.25">
      <c r="A33" s="81" t="s">
        <v>14</v>
      </c>
      <c r="B33" s="87">
        <f t="shared" si="0"/>
        <v>45869</v>
      </c>
      <c r="C33" s="19" t="str">
        <f>IF(Flytende!C213=0,"",Flytende!C213)</f>
        <v/>
      </c>
      <c r="D33" s="19" t="str">
        <f>IF(Flytende!D213=0,"",Flytende!D213)</f>
        <v>V65</v>
      </c>
      <c r="E33" s="19" t="str">
        <f>IF(Flytende!E213=0,"",Flytende!E213)</f>
        <v/>
      </c>
      <c r="F33" s="19" t="str">
        <f>IF(Flytende!F213=0,"",Flytende!F213)</f>
        <v/>
      </c>
      <c r="G33" s="19" t="str">
        <f>IF(Flytende!G213=0,"",Flytende!G213)</f>
        <v/>
      </c>
      <c r="H33" s="19" t="str">
        <f>IF(Flytende!H213=0,"",Flytende!H213)</f>
        <v/>
      </c>
      <c r="I33" s="19" t="str">
        <f>IF(Flytende!I213=0,"",Flytende!I213)</f>
        <v/>
      </c>
      <c r="J33" s="19" t="str">
        <f>IF(Flytende!J213=0,"",Flytende!J213)</f>
        <v/>
      </c>
      <c r="K33" s="19" t="str">
        <f>IF(Flytende!K213=0,"",Flytende!K213)</f>
        <v/>
      </c>
      <c r="L33" s="19" t="str">
        <f>IF(Flytende!L213=0,"",Flytende!L213)</f>
        <v/>
      </c>
      <c r="M33" s="19" t="str">
        <f>IF(Flytende!M213=0,"",Flytende!M213)</f>
        <v/>
      </c>
    </row>
    <row r="34" spans="1:13" s="41" customFormat="1" x14ac:dyDescent="0.25">
      <c r="A34" s="57"/>
      <c r="B34" s="5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s="41" customFormat="1" x14ac:dyDescent="0.25">
      <c r="A35" s="60"/>
      <c r="B35" s="5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14.1" customHeight="1" x14ac:dyDescent="0.25">
      <c r="A36" s="60" t="s">
        <v>384</v>
      </c>
      <c r="B36" s="62"/>
      <c r="C36" s="23">
        <f t="shared" ref="C36:M36" si="1">SUM(C37:C47)</f>
        <v>0</v>
      </c>
      <c r="D36" s="23">
        <f t="shared" si="1"/>
        <v>3</v>
      </c>
      <c r="E36" s="23">
        <f t="shared" si="1"/>
        <v>4</v>
      </c>
      <c r="F36" s="23">
        <f t="shared" si="1"/>
        <v>6</v>
      </c>
      <c r="G36" s="23">
        <f t="shared" si="1"/>
        <v>2</v>
      </c>
      <c r="H36" s="23">
        <f t="shared" si="1"/>
        <v>2</v>
      </c>
      <c r="I36" s="23">
        <f t="shared" si="1"/>
        <v>2</v>
      </c>
      <c r="J36" s="23">
        <f t="shared" si="1"/>
        <v>3</v>
      </c>
      <c r="K36" s="23">
        <f t="shared" si="1"/>
        <v>3</v>
      </c>
      <c r="L36" s="23">
        <f t="shared" si="1"/>
        <v>2</v>
      </c>
      <c r="M36" s="23">
        <f t="shared" si="1"/>
        <v>5</v>
      </c>
    </row>
    <row r="37" spans="1:13" ht="14.1" customHeight="1" x14ac:dyDescent="0.25">
      <c r="A37" s="60" t="s">
        <v>387</v>
      </c>
      <c r="B37" s="60"/>
      <c r="C37" s="7">
        <f>COUNTIF($C$3:$C$33,"V75")</f>
        <v>0</v>
      </c>
      <c r="D37" s="7">
        <f>COUNTIF($D$3:$D$33,"V75")</f>
        <v>0</v>
      </c>
      <c r="E37" s="7">
        <f>COUNTIF($E$3:$E$33,"V75")</f>
        <v>1</v>
      </c>
      <c r="F37" s="7">
        <f>COUNTIF($F$3:$F$33,"V75")</f>
        <v>1</v>
      </c>
      <c r="G37" s="7">
        <f>COUNTIF($G$3:$G$33,"V75")</f>
        <v>0</v>
      </c>
      <c r="H37" s="7">
        <f>COUNTIF($H$3:$H$33,"V75")</f>
        <v>1</v>
      </c>
      <c r="I37" s="7">
        <f>COUNTIF($I$3:$I$33,"V75")</f>
        <v>0</v>
      </c>
      <c r="J37" s="7">
        <f>COUNTIF($J$3:$J$33,"V75")</f>
        <v>0</v>
      </c>
      <c r="K37" s="7">
        <f>COUNTIF($K$3:$K$33,"V75")</f>
        <v>0</v>
      </c>
      <c r="L37" s="7">
        <f>COUNTIF($L$3:$L$33,"V75")</f>
        <v>1</v>
      </c>
      <c r="M37" s="7">
        <f>COUNTIF($M$3:$M$33,"V75")</f>
        <v>0</v>
      </c>
    </row>
    <row r="38" spans="1:13" ht="14.1" customHeight="1" x14ac:dyDescent="0.25">
      <c r="A38" s="60" t="s">
        <v>434</v>
      </c>
      <c r="B38" s="60"/>
      <c r="C38" s="7">
        <f>COUNTIF($C$3:$C$33,"V85")</f>
        <v>0</v>
      </c>
      <c r="D38" s="7">
        <f>COUNTIF($D$3:$D$33,"V85")</f>
        <v>0</v>
      </c>
      <c r="E38" s="7">
        <f>COUNTIF($E$3:$E$33,"V85")</f>
        <v>0</v>
      </c>
      <c r="F38" s="7">
        <f>COUNTIF($F$3:$F$33,"V85")</f>
        <v>1</v>
      </c>
      <c r="G38" s="7">
        <f>COUNTIF($G$3:$G$33,"V85")</f>
        <v>0</v>
      </c>
      <c r="H38" s="7">
        <f>COUNTIF($H$3:$H$33,"V85")</f>
        <v>0</v>
      </c>
      <c r="I38" s="7">
        <f>COUNTIF($I$3:$I$33,"V85")</f>
        <v>0</v>
      </c>
      <c r="J38" s="7">
        <f>COUNTIF($J$3:$J$33,"V85")</f>
        <v>0</v>
      </c>
      <c r="K38" s="7">
        <f>COUNTIF($K$3:$K$33,"V85")</f>
        <v>0</v>
      </c>
      <c r="L38" s="7">
        <f>COUNTIF($L$3:$L$33,"V85")</f>
        <v>0</v>
      </c>
      <c r="M38" s="7">
        <f>COUNTIF($M$3:$M$33,"V85")</f>
        <v>0</v>
      </c>
    </row>
    <row r="39" spans="1:13" ht="14.1" customHeight="1" x14ac:dyDescent="0.25">
      <c r="A39" s="60" t="s">
        <v>388</v>
      </c>
      <c r="B39" s="60"/>
      <c r="C39" s="7">
        <f>COUNTIF($C$3:$C$33,"V75M")</f>
        <v>0</v>
      </c>
      <c r="D39" s="7">
        <f>COUNTIF($D$3:$D$33,"V75M")</f>
        <v>0</v>
      </c>
      <c r="E39" s="7">
        <f>COUNTIF($E$3:$E$33,"V75M")</f>
        <v>1</v>
      </c>
      <c r="F39" s="7">
        <f>COUNTIF($F$3:$F$33,"V75M")</f>
        <v>1</v>
      </c>
      <c r="G39" s="7">
        <f>COUNTIF($G$3:$G$33,"V75M")</f>
        <v>0</v>
      </c>
      <c r="H39" s="7">
        <f>COUNTIF($H$3:$H$33,"V75M")</f>
        <v>0</v>
      </c>
      <c r="I39" s="7">
        <f>COUNTIF($I$3:$I$33,"V75M")</f>
        <v>1</v>
      </c>
      <c r="J39" s="7">
        <f>COUNTIF($J$3:$J$33,"V75M")</f>
        <v>0</v>
      </c>
      <c r="K39" s="7">
        <f>COUNTIF($K$3:$K$33,"V75M")</f>
        <v>0</v>
      </c>
      <c r="L39" s="7">
        <f>COUNTIF($L$3:$L$33,"V75M")</f>
        <v>0</v>
      </c>
      <c r="M39" s="7">
        <f>COUNTIF($M$3:$M$33,"V75M")</f>
        <v>0</v>
      </c>
    </row>
    <row r="40" spans="1:13" ht="14.1" customHeight="1" x14ac:dyDescent="0.25">
      <c r="A40" s="60" t="s">
        <v>13</v>
      </c>
      <c r="B40" s="60"/>
      <c r="C40" s="7">
        <f>COUNTIF($C$3:$C$33,"V65")</f>
        <v>0</v>
      </c>
      <c r="D40" s="7">
        <f>COUNTIF($D$3:$D$33,"V65")</f>
        <v>2</v>
      </c>
      <c r="E40" s="7">
        <f>COUNTIF($E$3:$E$33,"V65")</f>
        <v>2</v>
      </c>
      <c r="F40" s="7">
        <f>COUNTIF($F$3:$F$33,"V65")</f>
        <v>1</v>
      </c>
      <c r="G40" s="7">
        <f>COUNTIF($G$3:$G$33,"V65")</f>
        <v>2</v>
      </c>
      <c r="H40" s="7">
        <f>COUNTIF($H$3:$H$33,"V65")</f>
        <v>1</v>
      </c>
      <c r="I40" s="7">
        <f>COUNTIF($I$3:$I$33,"V65")</f>
        <v>1</v>
      </c>
      <c r="J40" s="7">
        <f>COUNTIF($J$3:$J$33,"V65")</f>
        <v>3</v>
      </c>
      <c r="K40" s="7">
        <f>COUNTIF($K$3:$K$33,"V65")</f>
        <v>2</v>
      </c>
      <c r="L40" s="7">
        <f>COUNTIF($L$3:$L$33,"V65")</f>
        <v>0</v>
      </c>
      <c r="M40" s="7">
        <f>COUNTIF($M$3:$M$33,"V65")</f>
        <v>5</v>
      </c>
    </row>
    <row r="41" spans="1:13" ht="14.1" customHeight="1" x14ac:dyDescent="0.25">
      <c r="A41" s="60" t="s">
        <v>389</v>
      </c>
      <c r="B41" s="60"/>
      <c r="C41" s="7">
        <f>COUNTIF($C$3:$C$33,"V65L")</f>
        <v>0</v>
      </c>
      <c r="D41" s="7">
        <f>COUNTIF($D$3:$D$33,"V65L")</f>
        <v>0</v>
      </c>
      <c r="E41" s="7">
        <f>COUNTIF($E$3:$E$33,"V65L")</f>
        <v>0</v>
      </c>
      <c r="F41" s="7">
        <f>COUNTIF($F$3:$F$33,"V65L")</f>
        <v>0</v>
      </c>
      <c r="G41" s="7">
        <f>COUNTIF($G$3:$G$33,"V65L")</f>
        <v>0</v>
      </c>
      <c r="H41" s="7">
        <f>COUNTIF($H$3:$H$33,"V65L")</f>
        <v>0</v>
      </c>
      <c r="I41" s="7">
        <f>COUNTIF($I$3:$I$33,"V65L")</f>
        <v>0</v>
      </c>
      <c r="J41" s="7">
        <f>COUNTIF($J$3:$J$33,"V65L")</f>
        <v>0</v>
      </c>
      <c r="K41" s="7">
        <f>COUNTIF($K$3:$K$33,"V65L")</f>
        <v>0</v>
      </c>
      <c r="L41" s="7">
        <f>COUNTIF($L$3:$L$33,"V65L")</f>
        <v>0</v>
      </c>
      <c r="M41" s="7">
        <f>COUNTIF($M$3:$M$33,"V65L")</f>
        <v>0</v>
      </c>
    </row>
    <row r="42" spans="1:13" ht="14.1" customHeight="1" x14ac:dyDescent="0.25">
      <c r="A42" s="60" t="s">
        <v>390</v>
      </c>
      <c r="B42" s="60"/>
      <c r="C42" s="7">
        <f>COUNTIF($C$3:$C$33,"V64")</f>
        <v>0</v>
      </c>
      <c r="D42" s="7">
        <f>COUNTIF($D$3:$D$33,"V64")</f>
        <v>0</v>
      </c>
      <c r="E42" s="7">
        <f>COUNTIF($E$3:$E$33,"V64")</f>
        <v>0</v>
      </c>
      <c r="F42" s="7">
        <f>COUNTIF($F$3:$F$33,"V64")</f>
        <v>0</v>
      </c>
      <c r="G42" s="7">
        <f>COUNTIF($G$3:$G$33,"V64")</f>
        <v>0</v>
      </c>
      <c r="H42" s="7">
        <f>COUNTIF($H$3:$H$33,"V64")</f>
        <v>0</v>
      </c>
      <c r="I42" s="7">
        <f>COUNTIF($I$3:$I$33,"V64")</f>
        <v>0</v>
      </c>
      <c r="J42" s="7">
        <f>COUNTIF($J$3:$J$33,"V64")</f>
        <v>0</v>
      </c>
      <c r="K42" s="7">
        <f>COUNTIF($K$3:$K$33,"V64")</f>
        <v>0</v>
      </c>
      <c r="L42" s="7">
        <f>COUNTIF($L$3:$L$33,"V64")</f>
        <v>0</v>
      </c>
      <c r="M42" s="7">
        <f>COUNTIF($M$3:$M$33,"V64")</f>
        <v>0</v>
      </c>
    </row>
    <row r="43" spans="1:13" ht="14.1" customHeight="1" x14ac:dyDescent="0.25">
      <c r="A43" s="60" t="s">
        <v>391</v>
      </c>
      <c r="B43" s="60"/>
      <c r="C43" s="7">
        <f>COUNTIF($C$3:$C$33,"V86")</f>
        <v>0</v>
      </c>
      <c r="D43" s="7">
        <f>COUNTIF($D$3:$D$33,"V86")</f>
        <v>0</v>
      </c>
      <c r="E43" s="7">
        <f>COUNTIF($E$3:$E$33,"V86")</f>
        <v>0</v>
      </c>
      <c r="F43" s="7">
        <f>COUNTIF($F$3:$F$33,"V86")</f>
        <v>0</v>
      </c>
      <c r="G43" s="7">
        <f>COUNTIF($G$3:$G$33,"V86")</f>
        <v>0</v>
      </c>
      <c r="H43" s="7">
        <f>COUNTIF($H$3:$H$33,"V86")</f>
        <v>0</v>
      </c>
      <c r="I43" s="7">
        <f>COUNTIF($I$3:$I$33,"V86")</f>
        <v>0</v>
      </c>
      <c r="J43" s="7">
        <f>COUNTIF($J$3:$J$33,"V86")</f>
        <v>0</v>
      </c>
      <c r="K43" s="7">
        <f>COUNTIF($K$3:$K$33,"V86")</f>
        <v>0</v>
      </c>
      <c r="L43" s="7">
        <f>COUNTIF($L$3:$L$33,"V86")</f>
        <v>0</v>
      </c>
      <c r="M43" s="7">
        <f>COUNTIF($M$3:$M$33,"V86")</f>
        <v>0</v>
      </c>
    </row>
    <row r="44" spans="1:13" ht="14.1" customHeight="1" x14ac:dyDescent="0.25">
      <c r="A44" s="60" t="s">
        <v>392</v>
      </c>
      <c r="B44" s="60"/>
      <c r="C44" s="7">
        <f>COUNTIF($C$3:$C$33,"L")</f>
        <v>0</v>
      </c>
      <c r="D44" s="7">
        <f>COUNTIF($D$3:$D$33,"L")</f>
        <v>0</v>
      </c>
      <c r="E44" s="7">
        <f>COUNTIF($E$3:$E$33,"L")</f>
        <v>0</v>
      </c>
      <c r="F44" s="7">
        <f>COUNTIF($F$3:$F$33,"L")</f>
        <v>0</v>
      </c>
      <c r="G44" s="7">
        <f>COUNTIF($G$3:$G$33,"L")</f>
        <v>0</v>
      </c>
      <c r="H44" s="7">
        <f>COUNTIF($H$3:$H$33,"L")</f>
        <v>0</v>
      </c>
      <c r="I44" s="7">
        <f>COUNTIF($I$3:$I$33,"L")</f>
        <v>0</v>
      </c>
      <c r="J44" s="7">
        <f>COUNTIF($J$3:$J$33,"L")</f>
        <v>0</v>
      </c>
      <c r="K44" s="7">
        <f>COUNTIF($K$3:$K$33,"L")</f>
        <v>0</v>
      </c>
      <c r="L44" s="7">
        <f>COUNTIF($L$3:$L$33,"L")</f>
        <v>0</v>
      </c>
      <c r="M44" s="7">
        <f>COUNTIF($M$3:$M$33,"L")</f>
        <v>0</v>
      </c>
    </row>
    <row r="45" spans="1:13" ht="14.1" customHeight="1" x14ac:dyDescent="0.25">
      <c r="A45" s="60" t="s">
        <v>393</v>
      </c>
      <c r="B45" s="60"/>
      <c r="C45" s="7">
        <f>COUNTIF($C$3:$C$33,"SL")</f>
        <v>0</v>
      </c>
      <c r="D45" s="7">
        <f>COUNTIF($D$3:$D$33,"SL")</f>
        <v>1</v>
      </c>
      <c r="E45" s="7">
        <f>COUNTIF($E$3:$E$33,"SL")</f>
        <v>0</v>
      </c>
      <c r="F45" s="7">
        <f>COUNTIF($F$3:$F$33,"SL")</f>
        <v>0</v>
      </c>
      <c r="G45" s="7">
        <f>COUNTIF($G$3:$G$33,"SL")</f>
        <v>0</v>
      </c>
      <c r="H45" s="7">
        <f>COUNTIF($H$3:$H$33,"SL")</f>
        <v>0</v>
      </c>
      <c r="I45" s="7">
        <f>COUNTIF($I$3:$I$33,"SL")</f>
        <v>0</v>
      </c>
      <c r="J45" s="7">
        <f>COUNTIF($J$3:$J$33,"SL")</f>
        <v>0</v>
      </c>
      <c r="K45" s="7">
        <f>COUNTIF($K$3:$K$33,"SL")</f>
        <v>0</v>
      </c>
      <c r="L45" s="7">
        <f>COUNTIF($L$3:$L$33,"SL")</f>
        <v>0</v>
      </c>
      <c r="M45" s="7">
        <f>COUNTIF($M$3:$M$33,"SL")</f>
        <v>0</v>
      </c>
    </row>
    <row r="46" spans="1:13" ht="14.1" customHeight="1" x14ac:dyDescent="0.25">
      <c r="A46" s="60" t="s">
        <v>394</v>
      </c>
      <c r="B46" s="60"/>
      <c r="C46" s="7">
        <f>COUNTIF($C$3:$C$33,"FL")</f>
        <v>0</v>
      </c>
      <c r="D46" s="7">
        <f>COUNTIF($D$3:$D$33,"FL")</f>
        <v>0</v>
      </c>
      <c r="E46" s="7">
        <f>COUNTIF($E$3:$E$33,"FL")</f>
        <v>0</v>
      </c>
      <c r="F46" s="7">
        <f>COUNTIF($F$3:$F$33,"FL")</f>
        <v>2</v>
      </c>
      <c r="G46" s="7">
        <f>COUNTIF($G$3:$G$33,"FL")</f>
        <v>0</v>
      </c>
      <c r="H46" s="7">
        <f>COUNTIF($H$3:$H$33,"FL")</f>
        <v>0</v>
      </c>
      <c r="I46" s="7">
        <f>COUNTIF($I$3:$I$33,"FL")</f>
        <v>0</v>
      </c>
      <c r="J46" s="7">
        <f>COUNTIF($J$3:$J$33,"FL")</f>
        <v>0</v>
      </c>
      <c r="K46" s="7">
        <f>COUNTIF($K$3:$K$33,"FL")</f>
        <v>1</v>
      </c>
      <c r="L46" s="7">
        <f>COUNTIF($L$3:$L$33,"FL")</f>
        <v>0</v>
      </c>
      <c r="M46" s="7">
        <f>COUNTIF($M$3:$M$33,"FL")</f>
        <v>0</v>
      </c>
    </row>
    <row r="47" spans="1:13" ht="14.1" customHeight="1" x14ac:dyDescent="0.25">
      <c r="A47" s="60" t="s">
        <v>395</v>
      </c>
      <c r="B47" s="60"/>
      <c r="C47" s="7">
        <f>COUNTIF($C$3:$C$33,"X")</f>
        <v>0</v>
      </c>
      <c r="D47" s="7">
        <f>COUNTIF($D$3:$D$33,"X")</f>
        <v>0</v>
      </c>
      <c r="E47" s="7">
        <f>COUNTIF($E$3:$E$33,"X")</f>
        <v>0</v>
      </c>
      <c r="F47" s="7">
        <f>COUNTIF($F$3:$F$33,"X")</f>
        <v>0</v>
      </c>
      <c r="G47" s="7">
        <f>COUNTIF($G$3:$G$33,"X")</f>
        <v>0</v>
      </c>
      <c r="H47" s="7">
        <f>COUNTIF($H$3:$H$33,"X")</f>
        <v>0</v>
      </c>
      <c r="I47" s="7">
        <f>COUNTIF($I$3:$I$33,"X")</f>
        <v>0</v>
      </c>
      <c r="J47" s="7">
        <f>COUNTIF($J$3:$J$33,"X")</f>
        <v>0</v>
      </c>
      <c r="K47" s="7">
        <f>COUNTIF($K$3:$K$33,"X")</f>
        <v>0</v>
      </c>
      <c r="L47" s="7">
        <f>COUNTIF($L$3:$L$33,"X")</f>
        <v>1</v>
      </c>
      <c r="M47" s="7">
        <f>COUNTIF($M$3:$M$33,"X")</f>
        <v>0</v>
      </c>
    </row>
    <row r="48" spans="1:13" ht="14.1" customHeight="1" x14ac:dyDescent="0.25">
      <c r="A48" s="57"/>
      <c r="B48" s="60"/>
    </row>
    <row r="49" spans="1:2" ht="15" customHeight="1" x14ac:dyDescent="0.25">
      <c r="A49" s="60"/>
      <c r="B49" s="62"/>
    </row>
    <row r="50" spans="1:2" ht="15" customHeight="1" x14ac:dyDescent="0.25">
      <c r="A50" s="60"/>
      <c r="B50" s="62"/>
    </row>
  </sheetData>
  <printOptions gridLines="1" gridLinesSet="0"/>
  <pageMargins left="0.78740157499999996" right="0.78740157499999996" top="0.984251969" bottom="0.984251969" header="0.5" footer="0.5"/>
  <pageSetup paperSize="9" scale="6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48"/>
  <sheetViews>
    <sheetView zoomScaleNormal="100" workbookViewId="0">
      <pane ySplit="2" topLeftCell="A3" activePane="bottomLeft" state="frozen"/>
      <selection activeCell="O34" sqref="O34"/>
      <selection pane="bottomLeft" activeCell="A5" sqref="A5:M5"/>
    </sheetView>
  </sheetViews>
  <sheetFormatPr baseColWidth="10" defaultColWidth="8.5546875" defaultRowHeight="15" customHeight="1" x14ac:dyDescent="0.25"/>
  <cols>
    <col min="1" max="1" width="14.6640625" style="5" customWidth="1"/>
    <col min="2" max="2" width="8.6640625" style="15" customWidth="1"/>
    <col min="3" max="13" width="8.6640625" style="7" customWidth="1"/>
  </cols>
  <sheetData>
    <row r="1" spans="1:13" ht="15" customHeight="1" x14ac:dyDescent="0.25">
      <c r="A1" s="60" t="s">
        <v>428</v>
      </c>
      <c r="B1" s="62"/>
    </row>
    <row r="2" spans="1:13" s="2" customFormat="1" ht="15" customHeight="1" x14ac:dyDescent="0.25">
      <c r="A2" s="60"/>
      <c r="B2" s="62"/>
      <c r="C2" s="39" t="s">
        <v>0</v>
      </c>
      <c r="D2" s="39" t="s">
        <v>1</v>
      </c>
      <c r="E2" s="39" t="s">
        <v>2</v>
      </c>
      <c r="F2" s="39" t="s">
        <v>3</v>
      </c>
      <c r="G2" s="39" t="s">
        <v>4</v>
      </c>
      <c r="H2" s="39" t="s">
        <v>5</v>
      </c>
      <c r="I2" s="39" t="s">
        <v>6</v>
      </c>
      <c r="J2" s="39" t="s">
        <v>7</v>
      </c>
      <c r="K2" s="39" t="s">
        <v>8</v>
      </c>
      <c r="L2" s="39" t="s">
        <v>9</v>
      </c>
      <c r="M2" s="39" t="s">
        <v>10</v>
      </c>
    </row>
    <row r="3" spans="1:13" s="41" customFormat="1" ht="13.2" customHeight="1" x14ac:dyDescent="0.25">
      <c r="A3" s="130" t="s">
        <v>16</v>
      </c>
      <c r="B3" s="87">
        <v>45870</v>
      </c>
      <c r="C3" s="88" t="str">
        <f>IF(Flytende!C214=0,"",Flytende!C214)</f>
        <v/>
      </c>
      <c r="D3" s="88" t="str">
        <f>IF(Flytende!D214=0,"",Flytende!D214)</f>
        <v>V75</v>
      </c>
      <c r="E3" s="88" t="str">
        <f>IF(Flytende!E214=0,"",Flytende!E214)</f>
        <v/>
      </c>
      <c r="F3" s="88" t="str">
        <f>IF(Flytende!F214=0,"",Flytende!F214)</f>
        <v/>
      </c>
      <c r="G3" s="89" t="str">
        <f>IF(Flytende!G214=0,"",Flytende!G214)</f>
        <v/>
      </c>
      <c r="H3" s="88" t="str">
        <f>IF(Flytende!H214=0,"",Flytende!H214)</f>
        <v/>
      </c>
      <c r="I3" s="88" t="str">
        <f>IF(Flytende!I214=0,"",Flytende!I214)</f>
        <v/>
      </c>
      <c r="J3" s="88" t="str">
        <f>IF(Flytende!J214=0,"",Flytende!J214)</f>
        <v/>
      </c>
      <c r="K3" s="88" t="str">
        <f>IF(Flytende!K214=0,"",Flytende!K214)</f>
        <v/>
      </c>
      <c r="L3" s="88" t="str">
        <f>IF(Flytende!L214=0,"",Flytende!L214)</f>
        <v/>
      </c>
      <c r="M3" s="88" t="str">
        <f>IF(Flytende!M214=0,"",Flytende!M214)</f>
        <v/>
      </c>
    </row>
    <row r="4" spans="1:13" s="41" customFormat="1" ht="13.2" customHeight="1" thickBot="1" x14ac:dyDescent="0.3">
      <c r="A4" s="122" t="s">
        <v>18</v>
      </c>
      <c r="B4" s="123">
        <f t="shared" ref="B4:B33" si="0">B3+1</f>
        <v>45871</v>
      </c>
      <c r="C4" s="102" t="str">
        <f>IF(Flytende!C215=0,"",Flytende!C215)</f>
        <v/>
      </c>
      <c r="D4" s="102" t="str">
        <f>IF(Flytende!D215=0,"",Flytende!D215)</f>
        <v/>
      </c>
      <c r="E4" s="102" t="str">
        <f>IF(Flytende!E215=0,"",Flytende!E215)</f>
        <v/>
      </c>
      <c r="F4" s="102" t="str">
        <f>IF(Flytende!F215=0,"",Flytende!F215)</f>
        <v/>
      </c>
      <c r="G4" s="102" t="str">
        <f>IF(Flytende!G215=0,"",Flytende!G215)</f>
        <v/>
      </c>
      <c r="H4" s="102" t="str">
        <f>IF(Flytende!H215=0,"",Flytende!H215)</f>
        <v>V65</v>
      </c>
      <c r="I4" s="102" t="str">
        <f>IF(Flytende!I215=0,"",Flytende!I215)</f>
        <v/>
      </c>
      <c r="J4" s="102" t="str">
        <f>IF(Flytende!J215=0,"",Flytende!J215)</f>
        <v/>
      </c>
      <c r="K4" s="102" t="str">
        <f>IF(Flytende!K215=0,"",Flytende!K215)</f>
        <v/>
      </c>
      <c r="L4" s="102" t="str">
        <f>IF(Flytende!L215=0,"",Flytende!L215)</f>
        <v/>
      </c>
      <c r="M4" s="102" t="str">
        <f>IF(Flytende!M215=0,"",Flytende!M215)</f>
        <v/>
      </c>
    </row>
    <row r="5" spans="1:13" s="41" customFormat="1" ht="13.2" customHeight="1" x14ac:dyDescent="0.25">
      <c r="A5" s="297" t="s">
        <v>20</v>
      </c>
      <c r="B5" s="120">
        <f t="shared" si="0"/>
        <v>45872</v>
      </c>
      <c r="C5" s="298" t="str">
        <f>IF(Flytende!C216=0,"",Flytende!C216)</f>
        <v/>
      </c>
      <c r="D5" s="298" t="str">
        <f>IF(Flytende!D216=0,"",Flytende!D216)</f>
        <v/>
      </c>
      <c r="E5" s="298" t="str">
        <f>IF(Flytende!E216=0,"",Flytende!E216)</f>
        <v/>
      </c>
      <c r="F5" s="298" t="str">
        <f>IF(Flytende!F216=0,"",Flytende!F216)</f>
        <v/>
      </c>
      <c r="G5" s="298" t="str">
        <f>IF(Flytende!G216=0,"",Flytende!G216)</f>
        <v/>
      </c>
      <c r="H5" s="298" t="str">
        <f>IF(Flytende!H216=0,"",Flytende!H216)</f>
        <v/>
      </c>
      <c r="I5" s="298" t="str">
        <f>IF(Flytende!I216=0,"",Flytende!I216)</f>
        <v/>
      </c>
      <c r="J5" s="298" t="str">
        <f>IF(Flytende!J216=0,"",Flytende!J216)</f>
        <v/>
      </c>
      <c r="K5" s="298" t="str">
        <f>IF(Flytende!K216=0,"",Flytende!K216)</f>
        <v/>
      </c>
      <c r="L5" s="298" t="str">
        <f>IF(Flytende!L216=0,"",Flytende!L216)</f>
        <v/>
      </c>
      <c r="M5" s="298" t="str">
        <f>IF(Flytende!M216=0,"",Flytende!M216)</f>
        <v/>
      </c>
    </row>
    <row r="6" spans="1:13" s="41" customFormat="1" ht="13.2" customHeight="1" x14ac:dyDescent="0.25">
      <c r="A6" s="130" t="s">
        <v>22</v>
      </c>
      <c r="B6" s="87">
        <f t="shared" si="0"/>
        <v>45873</v>
      </c>
      <c r="C6" s="88" t="str">
        <f>IF(Flytende!C217=0,"",Flytende!C217)</f>
        <v/>
      </c>
      <c r="D6" s="88" t="str">
        <f>IF(Flytende!D217=0,"",Flytende!D217)</f>
        <v/>
      </c>
      <c r="E6" s="88" t="str">
        <f>IF(Flytende!E217=0,"",Flytende!E217)</f>
        <v>V75M</v>
      </c>
      <c r="F6" s="88" t="str">
        <f>IF(Flytende!F217=0,"",Flytende!F217)</f>
        <v/>
      </c>
      <c r="G6" s="88" t="str">
        <f>IF(Flytende!G217=0,"",Flytende!G217)</f>
        <v/>
      </c>
      <c r="H6" s="88" t="str">
        <f>IF(Flytende!H217=0,"",Flytende!H217)</f>
        <v/>
      </c>
      <c r="I6" s="88" t="str">
        <f>IF(Flytende!I217=0,"",Flytende!I217)</f>
        <v/>
      </c>
      <c r="J6" s="88" t="str">
        <f>IF(Flytende!J217=0,"",Flytende!J217)</f>
        <v/>
      </c>
      <c r="K6" s="88" t="str">
        <f>IF(Flytende!K217=0,"",Flytende!K217)</f>
        <v>FL</v>
      </c>
      <c r="L6" s="88" t="str">
        <f>IF(Flytende!L217=0,"",Flytende!L217)</f>
        <v/>
      </c>
      <c r="M6" s="88" t="str">
        <f>IF(Flytende!M217=0,"",Flytende!M217)</f>
        <v/>
      </c>
    </row>
    <row r="7" spans="1:13" s="41" customFormat="1" ht="13.2" customHeight="1" x14ac:dyDescent="0.25">
      <c r="A7" s="135" t="s">
        <v>24</v>
      </c>
      <c r="B7" s="115">
        <f t="shared" si="0"/>
        <v>45874</v>
      </c>
      <c r="C7" s="144" t="str">
        <f>IF(Flytende!C218=0,"",Flytende!C218)</f>
        <v/>
      </c>
      <c r="D7" s="144" t="str">
        <f>IF(Flytende!D218=0,"",Flytende!D218)</f>
        <v/>
      </c>
      <c r="E7" s="144" t="str">
        <f>IF(Flytende!E218=0,"",Flytende!E218)</f>
        <v/>
      </c>
      <c r="F7" s="144" t="str">
        <f>IF(Flytende!F218=0,"",Flytende!F218)</f>
        <v/>
      </c>
      <c r="G7" s="144" t="str">
        <f>IF(Flytende!G218=0,"",Flytende!G218)</f>
        <v/>
      </c>
      <c r="H7" s="144" t="str">
        <f>IF(Flytende!H218=0,"",Flytende!H218)</f>
        <v/>
      </c>
      <c r="I7" s="144" t="str">
        <f>IF(Flytende!I218=0,"",Flytende!I218)</f>
        <v/>
      </c>
      <c r="J7" s="144" t="str">
        <f>IF(Flytende!J218=0,"",Flytende!J218)</f>
        <v/>
      </c>
      <c r="K7" s="144" t="str">
        <f>IF(Flytende!K218=0,"",Flytende!K218)</f>
        <v/>
      </c>
      <c r="L7" s="144" t="str">
        <f>IF(Flytende!L218=0,"",Flytende!L218)</f>
        <v/>
      </c>
      <c r="M7" s="144" t="str">
        <f>IF(Flytende!M218=0,"",Flytende!M218)</f>
        <v/>
      </c>
    </row>
    <row r="8" spans="1:13" s="41" customFormat="1" ht="13.2" customHeight="1" x14ac:dyDescent="0.25">
      <c r="A8" s="130" t="s">
        <v>11</v>
      </c>
      <c r="B8" s="87">
        <f t="shared" si="0"/>
        <v>45875</v>
      </c>
      <c r="C8" s="88" t="str">
        <f>IF(Flytende!C219=0,"",Flytende!C219)</f>
        <v/>
      </c>
      <c r="D8" s="88" t="str">
        <f>IF(Flytende!D219=0,"",Flytende!D219)</f>
        <v/>
      </c>
      <c r="E8" s="88" t="str">
        <f>IF(Flytende!E219=0,"",Flytende!E219)</f>
        <v/>
      </c>
      <c r="F8" s="88" t="str">
        <f>IF(Flytende!F219=0,"",Flytende!F219)</f>
        <v/>
      </c>
      <c r="G8" s="88" t="str">
        <f>IF(Flytende!G219=0,"",Flytende!G219)</f>
        <v/>
      </c>
      <c r="H8" s="88" t="str">
        <f>IF(Flytende!H219=0,"",Flytende!H219)</f>
        <v/>
      </c>
      <c r="I8" s="88" t="str">
        <f>IF(Flytende!I219=0,"",Flytende!I219)</f>
        <v>V65</v>
      </c>
      <c r="J8" s="88" t="str">
        <f>IF(Flytende!J219=0,"",Flytende!J219)</f>
        <v/>
      </c>
      <c r="K8" s="88" t="str">
        <f>IF(Flytende!K219=0,"",Flytende!K219)</f>
        <v/>
      </c>
      <c r="L8" s="88" t="str">
        <f>IF(Flytende!L219=0,"",Flytende!L219)</f>
        <v/>
      </c>
      <c r="M8" s="88" t="str">
        <f>IF(Flytende!M219=0,"",Flytende!M219)</f>
        <v>V65</v>
      </c>
    </row>
    <row r="9" spans="1:13" s="41" customFormat="1" ht="13.2" customHeight="1" x14ac:dyDescent="0.25">
      <c r="A9" s="130" t="s">
        <v>14</v>
      </c>
      <c r="B9" s="87">
        <f t="shared" si="0"/>
        <v>45876</v>
      </c>
      <c r="C9" s="88" t="str">
        <f>IF(Flytende!C220=0,"",Flytende!C220)</f>
        <v/>
      </c>
      <c r="D9" s="88" t="str">
        <f>IF(Flytende!D220=0,"",Flytende!D220)</f>
        <v/>
      </c>
      <c r="E9" s="88" t="str">
        <f>IF(Flytende!E220=0,"",Flytende!E220)</f>
        <v/>
      </c>
      <c r="F9" s="88" t="str">
        <f>IF(Flytende!F220=0,"",Flytende!F220)</f>
        <v>V65</v>
      </c>
      <c r="G9" s="88" t="str">
        <f>IF(Flytende!G220=0,"",Flytende!G220)</f>
        <v/>
      </c>
      <c r="H9" s="88" t="str">
        <f>IF(Flytende!H220=0,"",Flytende!H220)</f>
        <v/>
      </c>
      <c r="I9" s="88" t="str">
        <f>IF(Flytende!I220=0,"",Flytende!I220)</f>
        <v/>
      </c>
      <c r="J9" s="88" t="str">
        <f>IF(Flytende!J220=0,"",Flytende!J220)</f>
        <v/>
      </c>
      <c r="K9" s="88" t="str">
        <f>IF(Flytende!K220=0,"",Flytende!K220)</f>
        <v/>
      </c>
      <c r="L9" s="88" t="str">
        <f>IF(Flytende!L220=0,"",Flytende!L220)</f>
        <v/>
      </c>
      <c r="M9" s="89" t="str">
        <f>IF(Flytende!M220=0,"",Flytende!M220)</f>
        <v/>
      </c>
    </row>
    <row r="10" spans="1:13" s="41" customFormat="1" ht="13.2" customHeight="1" x14ac:dyDescent="0.25">
      <c r="A10" s="130" t="s">
        <v>16</v>
      </c>
      <c r="B10" s="87">
        <f t="shared" si="0"/>
        <v>45877</v>
      </c>
      <c r="C10" s="88" t="str">
        <f>IF(Flytende!C221=0,"",Flytende!C221)</f>
        <v/>
      </c>
      <c r="D10" s="88" t="str">
        <f>IF(Flytende!D221=0,"",Flytende!D221)</f>
        <v/>
      </c>
      <c r="E10" s="88" t="str">
        <f>IF(Flytende!E221=0,"",Flytende!E221)</f>
        <v/>
      </c>
      <c r="F10" s="88" t="str">
        <f>IF(Flytende!F221=0,"",Flytende!F221)</f>
        <v/>
      </c>
      <c r="G10" s="88" t="str">
        <f>IF(Flytende!G221=0,"",Flytende!G221)</f>
        <v/>
      </c>
      <c r="H10" s="88" t="str">
        <f>IF(Flytende!H221=0,"",Flytende!H221)</f>
        <v/>
      </c>
      <c r="I10" s="88" t="str">
        <f>IF(Flytende!I221=0,"",Flytende!I221)</f>
        <v/>
      </c>
      <c r="J10" s="88" t="str">
        <f>IF(Flytende!J221=0,"",Flytende!J221)</f>
        <v>V75</v>
      </c>
      <c r="K10" s="88" t="str">
        <f>IF(Flytende!K221=0,"",Flytende!K221)</f>
        <v/>
      </c>
      <c r="L10" s="88" t="str">
        <f>IF(Flytende!L221=0,"",Flytende!L221)</f>
        <v>X</v>
      </c>
      <c r="M10" s="88" t="str">
        <f>IF(Flytende!M221=0,"",Flytende!M221)</f>
        <v/>
      </c>
    </row>
    <row r="11" spans="1:13" s="41" customFormat="1" ht="13.2" customHeight="1" thickBot="1" x14ac:dyDescent="0.3">
      <c r="A11" s="122" t="s">
        <v>18</v>
      </c>
      <c r="B11" s="123">
        <f t="shared" si="0"/>
        <v>45878</v>
      </c>
      <c r="C11" s="102" t="str">
        <f>IF(Flytende!C222=0,"",Flytende!C222)</f>
        <v/>
      </c>
      <c r="D11" s="102" t="str">
        <f>IF(Flytende!D222=0,"",Flytende!D222)</f>
        <v/>
      </c>
      <c r="E11" s="102" t="str">
        <f>IF(Flytende!E222=0,"",Flytende!E222)</f>
        <v/>
      </c>
      <c r="F11" s="102" t="str">
        <f>IF(Flytende!F222=0,"",Flytende!F222)</f>
        <v/>
      </c>
      <c r="G11" s="102" t="str">
        <f>IF(Flytende!G222=0,"",Flytende!G222)</f>
        <v>V65</v>
      </c>
      <c r="H11" s="102" t="str">
        <f>IF(Flytende!H222=0,"",Flytende!H222)</f>
        <v/>
      </c>
      <c r="I11" s="102" t="str">
        <f>IF(Flytende!I222=0,"",Flytende!I222)</f>
        <v/>
      </c>
      <c r="J11" s="102" t="str">
        <f>IF(Flytende!J222=0,"",Flytende!J222)</f>
        <v/>
      </c>
      <c r="K11" s="102" t="str">
        <f>IF(Flytende!K222=0,"",Flytende!K222)</f>
        <v/>
      </c>
      <c r="L11" s="102" t="str">
        <f>IF(Flytende!L222=0,"",Flytende!L222)</f>
        <v/>
      </c>
      <c r="M11" s="102" t="str">
        <f>IF(Flytende!M222=0,"",Flytende!M222)</f>
        <v/>
      </c>
    </row>
    <row r="12" spans="1:13" s="41" customFormat="1" ht="13.2" customHeight="1" x14ac:dyDescent="0.25">
      <c r="A12" s="152" t="s">
        <v>20</v>
      </c>
      <c r="B12" s="126">
        <f t="shared" si="0"/>
        <v>45879</v>
      </c>
      <c r="C12" s="209" t="str">
        <f>IF(Flytende!C223=0,"",Flytende!C223)</f>
        <v/>
      </c>
      <c r="D12" s="209" t="str">
        <f>IF(Flytende!D223=0,"",Flytende!D223)</f>
        <v>V65</v>
      </c>
      <c r="E12" s="209" t="str">
        <f>IF(Flytende!E223=0,"",Flytende!E223)</f>
        <v/>
      </c>
      <c r="F12" s="209" t="str">
        <f>IF(Flytende!F223=0,"",Flytende!F223)</f>
        <v/>
      </c>
      <c r="G12" s="209" t="str">
        <f>IF(Flytende!G223=0,"",Flytende!G223)</f>
        <v/>
      </c>
      <c r="H12" s="209" t="str">
        <f>IF(Flytende!H223=0,"",Flytende!H223)</f>
        <v/>
      </c>
      <c r="I12" s="209" t="str">
        <f>IF(Flytende!I223=0,"",Flytende!I223)</f>
        <v/>
      </c>
      <c r="J12" s="209" t="str">
        <f>IF(Flytende!J223=0,"",Flytende!J223)</f>
        <v/>
      </c>
      <c r="K12" s="209" t="str">
        <f>IF(Flytende!K223=0,"",Flytende!K223)</f>
        <v/>
      </c>
      <c r="L12" s="209" t="str">
        <f>IF(Flytende!L223=0,"",Flytende!L223)</f>
        <v/>
      </c>
      <c r="M12" s="209" t="str">
        <f>IF(Flytende!M223=0,"",Flytende!M223)</f>
        <v/>
      </c>
    </row>
    <row r="13" spans="1:13" s="41" customFormat="1" ht="13.2" customHeight="1" x14ac:dyDescent="0.25">
      <c r="A13" s="130" t="s">
        <v>22</v>
      </c>
      <c r="B13" s="87">
        <f t="shared" si="0"/>
        <v>45880</v>
      </c>
      <c r="C13" s="88" t="str">
        <f>IF(Flytende!C224=0,"",Flytende!C224)</f>
        <v>V75M</v>
      </c>
      <c r="D13" s="89" t="str">
        <f>IF(Flytende!D224=0,"",Flytende!D224)</f>
        <v/>
      </c>
      <c r="E13" s="88" t="str">
        <f>IF(Flytende!E224=0,"",Flytende!E224)</f>
        <v/>
      </c>
      <c r="F13" s="88" t="str">
        <f>IF(Flytende!F224=0,"",Flytende!F224)</f>
        <v/>
      </c>
      <c r="G13" s="88" t="str">
        <f>IF(Flytende!G224=0,"",Flytende!G224)</f>
        <v/>
      </c>
      <c r="H13" s="88" t="str">
        <f>IF(Flytende!H224=0,"",Flytende!H224)</f>
        <v/>
      </c>
      <c r="I13" s="88" t="str">
        <f>IF(Flytende!I224=0,"",Flytende!I224)</f>
        <v/>
      </c>
      <c r="J13" s="88" t="str">
        <f>IF(Flytende!J224=0,"",Flytende!J224)</f>
        <v/>
      </c>
      <c r="K13" s="88" t="str">
        <f>IF(Flytende!K224=0,"",Flytende!K224)</f>
        <v/>
      </c>
      <c r="L13" s="88" t="str">
        <f>IF(Flytende!L224=0,"",Flytende!L224)</f>
        <v/>
      </c>
      <c r="M13" s="88" t="str">
        <f>IF(Flytende!M224=0,"",Flytende!M224)</f>
        <v/>
      </c>
    </row>
    <row r="14" spans="1:13" s="41" customFormat="1" ht="13.2" customHeight="1" x14ac:dyDescent="0.25">
      <c r="A14" s="135" t="s">
        <v>24</v>
      </c>
      <c r="B14" s="115">
        <f t="shared" si="0"/>
        <v>45881</v>
      </c>
      <c r="C14" s="144" t="str">
        <f>IF(Flytende!C225=0,"",Flytende!C225)</f>
        <v/>
      </c>
      <c r="D14" s="144" t="str">
        <f>IF(Flytende!D225=0,"",Flytende!D225)</f>
        <v/>
      </c>
      <c r="E14" s="144" t="str">
        <f>IF(Flytende!E225=0,"",Flytende!E225)</f>
        <v/>
      </c>
      <c r="F14" s="144" t="str">
        <f>IF(Flytende!F225=0,"",Flytende!F225)</f>
        <v/>
      </c>
      <c r="G14" s="144" t="str">
        <f>IF(Flytende!G225=0,"",Flytende!G225)</f>
        <v/>
      </c>
      <c r="H14" s="144" t="str">
        <f>IF(Flytende!H225=0,"",Flytende!H225)</f>
        <v/>
      </c>
      <c r="I14" s="144" t="str">
        <f>IF(Flytende!I225=0,"",Flytende!I225)</f>
        <v/>
      </c>
      <c r="J14" s="144" t="str">
        <f>IF(Flytende!J225=0,"",Flytende!J225)</f>
        <v/>
      </c>
      <c r="K14" s="144" t="str">
        <f>IF(Flytende!K225=0,"",Flytende!K225)</f>
        <v/>
      </c>
      <c r="L14" s="144" t="str">
        <f>IF(Flytende!L225=0,"",Flytende!L225)</f>
        <v/>
      </c>
      <c r="M14" s="144" t="str">
        <f>IF(Flytende!M225=0,"",Flytende!M225)</f>
        <v/>
      </c>
    </row>
    <row r="15" spans="1:13" s="41" customFormat="1" ht="13.2" customHeight="1" x14ac:dyDescent="0.25">
      <c r="A15" s="130" t="s">
        <v>11</v>
      </c>
      <c r="B15" s="87">
        <f t="shared" si="0"/>
        <v>45882</v>
      </c>
      <c r="C15" s="88" t="str">
        <f>IF(Flytende!C226=0,"",Flytende!C226)</f>
        <v/>
      </c>
      <c r="D15" s="88" t="str">
        <f>IF(Flytende!D226=0,"",Flytende!D226)</f>
        <v/>
      </c>
      <c r="E15" s="88" t="str">
        <f>IF(Flytende!E226=0,"",Flytende!E226)</f>
        <v/>
      </c>
      <c r="F15" s="88" t="str">
        <f>IF(Flytende!F226=0,"",Flytende!F226)</f>
        <v/>
      </c>
      <c r="G15" s="88" t="str">
        <f>IF(Flytende!G226=0,"",Flytende!G226)</f>
        <v/>
      </c>
      <c r="H15" s="88" t="str">
        <f>IF(Flytende!H226=0,"",Flytende!H226)</f>
        <v>V65</v>
      </c>
      <c r="I15" s="88" t="str">
        <f>IF(Flytende!I226=0,"",Flytende!I226)</f>
        <v/>
      </c>
      <c r="J15" s="88" t="str">
        <f>IF(Flytende!J226=0,"",Flytende!J226)</f>
        <v/>
      </c>
      <c r="K15" s="88" t="str">
        <f>IF(Flytende!K226=0,"",Flytende!K226)</f>
        <v/>
      </c>
      <c r="L15" s="88" t="str">
        <f>IF(Flytende!L226=0,"",Flytende!L226)</f>
        <v/>
      </c>
      <c r="M15" s="88" t="str">
        <f>IF(Flytende!M226=0,"",Flytende!M226)</f>
        <v>V65</v>
      </c>
    </row>
    <row r="16" spans="1:13" s="41" customFormat="1" ht="13.2" customHeight="1" x14ac:dyDescent="0.25">
      <c r="A16" s="130" t="s">
        <v>14</v>
      </c>
      <c r="B16" s="87">
        <f t="shared" si="0"/>
        <v>45883</v>
      </c>
      <c r="C16" s="88" t="str">
        <f>IF(Flytende!C227=0,"",Flytende!C227)</f>
        <v/>
      </c>
      <c r="D16" s="88" t="str">
        <f>IF(Flytende!D227=0,"",Flytende!D227)</f>
        <v/>
      </c>
      <c r="E16" s="88" t="str">
        <f>IF(Flytende!E227=0,"",Flytende!E227)</f>
        <v>V65</v>
      </c>
      <c r="F16" s="88" t="str">
        <f>IF(Flytende!F227=0,"",Flytende!F227)</f>
        <v/>
      </c>
      <c r="G16" s="88" t="str">
        <f>IF(Flytende!G227=0,"",Flytende!G227)</f>
        <v/>
      </c>
      <c r="H16" s="88" t="str">
        <f>IF(Flytende!H227=0,"",Flytende!H227)</f>
        <v/>
      </c>
      <c r="I16" s="88" t="str">
        <f>IF(Flytende!I227=0,"",Flytende!I227)</f>
        <v/>
      </c>
      <c r="J16" s="88" t="str">
        <f>IF(Flytende!J227=0,"",Flytende!J227)</f>
        <v/>
      </c>
      <c r="K16" s="88" t="str">
        <f>IF(Flytende!K227=0,"",Flytende!K227)</f>
        <v/>
      </c>
      <c r="L16" s="88" t="str">
        <f>IF(Flytende!L227=0,"",Flytende!L227)</f>
        <v/>
      </c>
      <c r="M16" s="89" t="str">
        <f>IF(Flytende!M227=0,"",Flytende!M227)</f>
        <v/>
      </c>
    </row>
    <row r="17" spans="1:24" s="41" customFormat="1" ht="13.2" customHeight="1" x14ac:dyDescent="0.25">
      <c r="A17" s="130" t="s">
        <v>16</v>
      </c>
      <c r="B17" s="87">
        <f t="shared" si="0"/>
        <v>45884</v>
      </c>
      <c r="C17" s="88" t="str">
        <f>IF(Flytende!C228=0,"",Flytende!C228)</f>
        <v/>
      </c>
      <c r="D17" s="88" t="str">
        <f>IF(Flytende!D228=0,"",Flytende!D228)</f>
        <v/>
      </c>
      <c r="E17" s="88" t="str">
        <f>IF(Flytende!E228=0,"",Flytende!E228)</f>
        <v/>
      </c>
      <c r="F17" s="88" t="str">
        <f>IF(Flytende!F228=0,"",Flytende!F228)</f>
        <v>FL</v>
      </c>
      <c r="G17" s="88" t="str">
        <f>IF(Flytende!G228=0,"",Flytende!G228)</f>
        <v/>
      </c>
      <c r="H17" s="88" t="str">
        <f>IF(Flytende!H228=0,"",Flytende!H228)</f>
        <v/>
      </c>
      <c r="I17" s="88" t="str">
        <f>IF(Flytende!I228=0,"",Flytende!I228)</f>
        <v/>
      </c>
      <c r="J17" s="88" t="str">
        <f>IF(Flytende!J228=0,"",Flytende!J228)</f>
        <v/>
      </c>
      <c r="K17" s="88" t="str">
        <f>IF(Flytende!K228=0,"",Flytende!K228)</f>
        <v>V75</v>
      </c>
      <c r="L17" s="88" t="str">
        <f>IF(Flytende!L228=0,"",Flytende!L228)</f>
        <v/>
      </c>
      <c r="M17" s="88" t="str">
        <f>IF(Flytende!M228=0,"",Flytende!M228)</f>
        <v/>
      </c>
    </row>
    <row r="18" spans="1:24" s="41" customFormat="1" ht="13.2" customHeight="1" thickBot="1" x14ac:dyDescent="0.3">
      <c r="A18" s="122" t="s">
        <v>18</v>
      </c>
      <c r="B18" s="123">
        <f t="shared" si="0"/>
        <v>45885</v>
      </c>
      <c r="C18" s="102" t="str">
        <f>IF(Flytende!C229=0,"",Flytende!C229)</f>
        <v/>
      </c>
      <c r="D18" s="102" t="str">
        <f>IF(Flytende!D229=0,"",Flytende!D229)</f>
        <v/>
      </c>
      <c r="E18" s="102" t="str">
        <f>IF(Flytende!E229=0,"",Flytende!E229)</f>
        <v/>
      </c>
      <c r="F18" s="102" t="str">
        <f>IF(Flytende!F229=0,"",Flytende!F229)</f>
        <v/>
      </c>
      <c r="G18" s="102" t="str">
        <f>IF(Flytende!G229=0,"",Flytende!G229)</f>
        <v/>
      </c>
      <c r="H18" s="102" t="str">
        <f>IF(Flytende!H229=0,"",Flytende!H229)</f>
        <v/>
      </c>
      <c r="I18" s="102" t="str">
        <f>IF(Flytende!I229=0,"",Flytende!I229)</f>
        <v/>
      </c>
      <c r="J18" s="102" t="str">
        <f>IF(Flytende!J229=0,"",Flytende!J229)</f>
        <v>V65</v>
      </c>
      <c r="K18" s="102" t="str">
        <f>IF(Flytende!K229=0,"",Flytende!K229)</f>
        <v/>
      </c>
      <c r="L18" s="102" t="str">
        <f>IF(Flytende!L229=0,"",Flytende!L229)</f>
        <v/>
      </c>
      <c r="M18" s="102" t="str">
        <f>IF(Flytende!M229=0,"",Flytende!M229)</f>
        <v/>
      </c>
    </row>
    <row r="19" spans="1:24" s="41" customFormat="1" ht="13.2" customHeight="1" x14ac:dyDescent="0.25">
      <c r="A19" s="152" t="s">
        <v>20</v>
      </c>
      <c r="B19" s="126">
        <f t="shared" si="0"/>
        <v>45886</v>
      </c>
      <c r="C19" s="209" t="str">
        <f>IF(Flytende!C230=0,"",Flytende!C230)</f>
        <v/>
      </c>
      <c r="D19" s="209" t="str">
        <f>IF(Flytende!D230=0,"",Flytende!D230)</f>
        <v/>
      </c>
      <c r="E19" s="209" t="str">
        <f>IF(Flytende!E230=0,"",Flytende!E230)</f>
        <v/>
      </c>
      <c r="F19" s="209" t="str">
        <f>IF(Flytende!F230=0,"",Flytende!F230)</f>
        <v/>
      </c>
      <c r="G19" s="209" t="str">
        <f>IF(Flytende!G230=0,"",Flytende!G230)</f>
        <v/>
      </c>
      <c r="H19" s="209" t="str">
        <f>IF(Flytende!H230=0,"",Flytende!H230)</f>
        <v/>
      </c>
      <c r="I19" s="209" t="str">
        <f>IF(Flytende!I230=0,"",Flytende!I230)</f>
        <v>V65</v>
      </c>
      <c r="J19" s="209" t="str">
        <f>IF(Flytende!J230=0,"",Flytende!J230)</f>
        <v/>
      </c>
      <c r="K19" s="209" t="str">
        <f>IF(Flytende!K230=0,"",Flytende!K230)</f>
        <v/>
      </c>
      <c r="L19" s="209" t="str">
        <f>IF(Flytende!L230=0,"",Flytende!L230)</f>
        <v/>
      </c>
      <c r="M19" s="209" t="str">
        <f>IF(Flytende!M230=0,"",Flytende!M230)</f>
        <v/>
      </c>
    </row>
    <row r="20" spans="1:24" s="41" customFormat="1" ht="13.2" customHeight="1" x14ac:dyDescent="0.25">
      <c r="A20" s="130" t="s">
        <v>22</v>
      </c>
      <c r="B20" s="87">
        <f t="shared" si="0"/>
        <v>45887</v>
      </c>
      <c r="C20" s="88" t="str">
        <f>IF(Flytende!C231=0,"",Flytende!C231)</f>
        <v>V75M</v>
      </c>
      <c r="D20" s="88" t="str">
        <f>IF(Flytende!D231=0,"",Flytende!D231)</f>
        <v/>
      </c>
      <c r="E20" s="88" t="str">
        <f>IF(Flytende!E231=0,"",Flytende!E231)</f>
        <v/>
      </c>
      <c r="F20" s="88" t="str">
        <f>IF(Flytende!F231=0,"",Flytende!F231)</f>
        <v/>
      </c>
      <c r="G20" s="88" t="str">
        <f>IF(Flytende!G231=0,"",Flytende!G231)</f>
        <v/>
      </c>
      <c r="H20" s="88" t="str">
        <f>IF(Flytende!H231=0,"",Flytende!H231)</f>
        <v/>
      </c>
      <c r="I20" s="88" t="str">
        <f>IF(Flytende!I231=0,"",Flytende!I231)</f>
        <v/>
      </c>
      <c r="J20" s="88" t="str">
        <f>IF(Flytende!J231=0,"",Flytende!J231)</f>
        <v/>
      </c>
      <c r="K20" s="88" t="str">
        <f>IF(Flytende!K231=0,"",Flytende!K231)</f>
        <v/>
      </c>
      <c r="L20" s="88" t="str">
        <f>IF(Flytende!L231=0,"",Flytende!L231)</f>
        <v/>
      </c>
      <c r="M20" s="88" t="str">
        <f>IF(Flytende!M231=0,"",Flytende!M231)</f>
        <v/>
      </c>
    </row>
    <row r="21" spans="1:24" s="41" customFormat="1" ht="13.2" customHeight="1" x14ac:dyDescent="0.25">
      <c r="A21" s="135" t="s">
        <v>24</v>
      </c>
      <c r="B21" s="115">
        <f t="shared" si="0"/>
        <v>45888</v>
      </c>
      <c r="C21" s="144" t="str">
        <f>IF(Flytende!C232=0,"",Flytende!C232)</f>
        <v/>
      </c>
      <c r="D21" s="144" t="str">
        <f>IF(Flytende!D232=0,"",Flytende!D232)</f>
        <v/>
      </c>
      <c r="E21" s="144" t="str">
        <f>IF(Flytende!E232=0,"",Flytende!E232)</f>
        <v/>
      </c>
      <c r="F21" s="144" t="str">
        <f>IF(Flytende!F232=0,"",Flytende!F232)</f>
        <v/>
      </c>
      <c r="G21" s="144" t="str">
        <f>IF(Flytende!G232=0,"",Flytende!G232)</f>
        <v/>
      </c>
      <c r="H21" s="144" t="str">
        <f>IF(Flytende!H232=0,"",Flytende!H232)</f>
        <v/>
      </c>
      <c r="I21" s="144" t="str">
        <f>IF(Flytende!I232=0,"",Flytende!I232)</f>
        <v/>
      </c>
      <c r="J21" s="144" t="str">
        <f>IF(Flytende!J232=0,"",Flytende!J232)</f>
        <v/>
      </c>
      <c r="K21" s="144" t="str">
        <f>IF(Flytende!K232=0,"",Flytende!K232)</f>
        <v/>
      </c>
      <c r="L21" s="144" t="str">
        <f>IF(Flytende!L232=0,"",Flytende!L232)</f>
        <v/>
      </c>
      <c r="M21" s="88" t="str">
        <f>IF(Flytende!M232=0,"",Flytende!M232)</f>
        <v>SL</v>
      </c>
    </row>
    <row r="22" spans="1:24" s="41" customFormat="1" ht="13.2" customHeight="1" x14ac:dyDescent="0.25">
      <c r="A22" s="130" t="s">
        <v>11</v>
      </c>
      <c r="B22" s="87">
        <f t="shared" si="0"/>
        <v>45889</v>
      </c>
      <c r="C22" s="88" t="str">
        <f>IF(Flytende!C233=0,"",Flytende!C233)</f>
        <v/>
      </c>
      <c r="D22" s="88" t="str">
        <f>IF(Flytende!D233=0,"",Flytende!D233)</f>
        <v/>
      </c>
      <c r="E22" s="88" t="str">
        <f>IF(Flytende!E233=0,"",Flytende!E233)</f>
        <v/>
      </c>
      <c r="F22" s="88" t="str">
        <f>IF(Flytende!F233=0,"",Flytende!F233)</f>
        <v/>
      </c>
      <c r="G22" s="88" t="str">
        <f>IF(Flytende!G233=0,"",Flytende!G233)</f>
        <v>V65</v>
      </c>
      <c r="H22" s="88" t="str">
        <f>IF(Flytende!H233=0,"",Flytende!H233)</f>
        <v/>
      </c>
      <c r="I22" s="88" t="str">
        <f>IF(Flytende!I233=0,"",Flytende!I233)</f>
        <v/>
      </c>
      <c r="J22" s="88" t="str">
        <f>IF(Flytende!J233=0,"",Flytende!J233)</f>
        <v/>
      </c>
      <c r="K22" s="88" t="str">
        <f>IF(Flytende!K233=0,"",Flytende!K233)</f>
        <v/>
      </c>
      <c r="L22" s="88" t="str">
        <f>IF(Flytende!L233=0,"",Flytende!L233)</f>
        <v/>
      </c>
      <c r="M22" s="89" t="str">
        <f>IF(Flytende!M233=0,"",Flytende!M233)</f>
        <v/>
      </c>
    </row>
    <row r="23" spans="1:24" s="41" customFormat="1" ht="13.2" customHeight="1" x14ac:dyDescent="0.25">
      <c r="A23" s="130" t="s">
        <v>14</v>
      </c>
      <c r="B23" s="87">
        <f t="shared" si="0"/>
        <v>45890</v>
      </c>
      <c r="C23" s="88" t="str">
        <f>IF(Flytende!C234=0,"",Flytende!C234)</f>
        <v/>
      </c>
      <c r="D23" s="88" t="str">
        <f>IF(Flytende!D234=0,"",Flytende!D234)</f>
        <v/>
      </c>
      <c r="E23" s="88" t="str">
        <f>IF(Flytende!E234=0,"",Flytende!E234)</f>
        <v>V65</v>
      </c>
      <c r="F23" s="88" t="str">
        <f>IF(Flytende!F234=0,"",Flytende!F234)</f>
        <v/>
      </c>
      <c r="G23" s="88" t="str">
        <f>IF(Flytende!G234=0,"",Flytende!G234)</f>
        <v/>
      </c>
      <c r="H23" s="88" t="str">
        <f>IF(Flytende!H234=0,"",Flytende!H234)</f>
        <v/>
      </c>
      <c r="I23" s="88" t="str">
        <f>IF(Flytende!I234=0,"",Flytende!I234)</f>
        <v/>
      </c>
      <c r="J23" s="88" t="str">
        <f>IF(Flytende!J234=0,"",Flytende!J234)</f>
        <v/>
      </c>
      <c r="K23" s="88" t="str">
        <f>IF(Flytende!K234=0,"",Flytende!K234)</f>
        <v/>
      </c>
      <c r="L23" s="88" t="str">
        <f>IF(Flytende!L234=0,"",Flytende!L234)</f>
        <v/>
      </c>
      <c r="M23" s="88" t="str">
        <f>IF(Flytende!M234=0,"",Flytende!M234)</f>
        <v/>
      </c>
    </row>
    <row r="24" spans="1:24" s="41" customFormat="1" ht="13.2" customHeight="1" x14ac:dyDescent="0.25">
      <c r="A24" s="130" t="s">
        <v>16</v>
      </c>
      <c r="B24" s="87">
        <f t="shared" si="0"/>
        <v>45891</v>
      </c>
      <c r="C24" s="88" t="str">
        <f>IF(Flytende!C235=0,"",Flytende!C235)</f>
        <v/>
      </c>
      <c r="D24" s="88" t="str">
        <f>IF(Flytende!D235=0,"",Flytende!D235)</f>
        <v/>
      </c>
      <c r="E24" s="88" t="str">
        <f>IF(Flytende!E235=0,"",Flytende!E235)</f>
        <v/>
      </c>
      <c r="F24" s="88" t="str">
        <f>IF(Flytende!F235=0,"",Flytende!F235)</f>
        <v>V75</v>
      </c>
      <c r="G24" s="88" t="str">
        <f>IF(Flytende!G235=0,"",Flytende!G235)</f>
        <v/>
      </c>
      <c r="H24" s="88" t="str">
        <f>IF(Flytende!H235=0,"",Flytende!H235)</f>
        <v/>
      </c>
      <c r="I24" s="88" t="str">
        <f>IF(Flytende!I235=0,"",Flytende!I235)</f>
        <v/>
      </c>
      <c r="J24" s="89" t="str">
        <f>IF(Flytende!J235=0,"",Flytende!J235)</f>
        <v/>
      </c>
      <c r="K24" s="88" t="str">
        <f>IF(Flytende!K235=0,"",Flytende!K235)</f>
        <v/>
      </c>
      <c r="L24" s="88" t="str">
        <f>IF(Flytende!L235=0,"",Flytende!L235)</f>
        <v/>
      </c>
      <c r="M24" s="88" t="str">
        <f>IF(Flytende!M235=0,"",Flytende!M235)</f>
        <v/>
      </c>
      <c r="R24" s="41" t="s">
        <v>42</v>
      </c>
      <c r="X24" s="41" t="s">
        <v>42</v>
      </c>
    </row>
    <row r="25" spans="1:24" s="41" customFormat="1" ht="13.2" customHeight="1" thickBot="1" x14ac:dyDescent="0.3">
      <c r="A25" s="122" t="s">
        <v>18</v>
      </c>
      <c r="B25" s="123">
        <f t="shared" si="0"/>
        <v>45892</v>
      </c>
      <c r="C25" s="102" t="str">
        <f>IF(Flytende!C236=0,"",Flytende!C236)</f>
        <v/>
      </c>
      <c r="D25" s="102" t="str">
        <f>IF(Flytende!D236=0,"",Flytende!D236)</f>
        <v/>
      </c>
      <c r="E25" s="102" t="str">
        <f>IF(Flytende!E236=0,"",Flytende!E236)</f>
        <v/>
      </c>
      <c r="F25" s="102" t="str">
        <f>IF(Flytende!F236=0,"",Flytende!F236)</f>
        <v/>
      </c>
      <c r="G25" s="102" t="str">
        <f>IF(Flytende!G236=0,"",Flytende!G236)</f>
        <v/>
      </c>
      <c r="H25" s="102" t="str">
        <f>IF(Flytende!H236=0,"",Flytende!H236)</f>
        <v/>
      </c>
      <c r="I25" s="102" t="str">
        <f>IF(Flytende!I236=0,"",Flytende!I236)</f>
        <v/>
      </c>
      <c r="J25" s="102" t="str">
        <f>IF(Flytende!J236=0,"",Flytende!J236)</f>
        <v>V65</v>
      </c>
      <c r="K25" s="102" t="str">
        <f>IF(Flytende!K236=0,"",Flytende!K236)</f>
        <v/>
      </c>
      <c r="L25" s="102" t="str">
        <f>IF(Flytende!L236=0,"",Flytende!L236)</f>
        <v/>
      </c>
      <c r="M25" s="102" t="str">
        <f>IF(Flytende!M236=0,"",Flytende!M236)</f>
        <v>V64</v>
      </c>
    </row>
    <row r="26" spans="1:24" s="41" customFormat="1" ht="13.2" customHeight="1" x14ac:dyDescent="0.25">
      <c r="A26" s="152" t="s">
        <v>20</v>
      </c>
      <c r="B26" s="126">
        <f t="shared" si="0"/>
        <v>45893</v>
      </c>
      <c r="C26" s="210" t="str">
        <f>IF(Flytende!C237=0,"",Flytende!C237)</f>
        <v/>
      </c>
      <c r="D26" s="210" t="str">
        <f>IF(Flytende!D237=0,"",Flytende!D237)</f>
        <v>V65</v>
      </c>
      <c r="E26" s="210" t="str">
        <f>IF(Flytende!E237=0,"",Flytende!E237)</f>
        <v/>
      </c>
      <c r="F26" s="210" t="str">
        <f>IF(Flytende!F237=0,"",Flytende!F237)</f>
        <v/>
      </c>
      <c r="G26" s="210" t="str">
        <f>IF(Flytende!G237=0,"",Flytende!G237)</f>
        <v/>
      </c>
      <c r="H26" s="210" t="str">
        <f>IF(Flytende!H237=0,"",Flytende!H237)</f>
        <v/>
      </c>
      <c r="I26" s="210" t="str">
        <f>IF(Flytende!I237=0,"",Flytende!I237)</f>
        <v/>
      </c>
      <c r="J26" s="210" t="str">
        <f>IF(Flytende!J237=0,"",Flytende!J237)</f>
        <v/>
      </c>
      <c r="K26" s="210" t="str">
        <f>IF(Flytende!K237=0,"",Flytende!K237)</f>
        <v>FL</v>
      </c>
      <c r="L26" s="210" t="str">
        <f>IF(Flytende!L237=0,"",Flytende!L237)</f>
        <v/>
      </c>
      <c r="M26" s="210" t="str">
        <f>IF(Flytende!M237=0,"",Flytende!M237)</f>
        <v/>
      </c>
    </row>
    <row r="27" spans="1:24" s="41" customFormat="1" ht="13.2" customHeight="1" x14ac:dyDescent="0.25">
      <c r="A27" s="130" t="s">
        <v>22</v>
      </c>
      <c r="B27" s="87">
        <f t="shared" si="0"/>
        <v>45894</v>
      </c>
      <c r="C27" s="88" t="str">
        <f>IF(Flytende!C238=0,"",Flytende!C238)</f>
        <v/>
      </c>
      <c r="D27" s="88" t="str">
        <f>IF(Flytende!D238=0,"",Flytende!D238)</f>
        <v/>
      </c>
      <c r="E27" s="88" t="str">
        <f>IF(Flytende!E238=0,"",Flytende!E238)</f>
        <v/>
      </c>
      <c r="F27" s="88" t="str">
        <f>IF(Flytende!F238=0,"",Flytende!F238)</f>
        <v/>
      </c>
      <c r="G27" s="88" t="str">
        <f>IF(Flytende!G238=0,"",Flytende!G238)</f>
        <v/>
      </c>
      <c r="H27" s="88" t="str">
        <f>IF(Flytende!H238=0,"",Flytende!H238)</f>
        <v>V75M</v>
      </c>
      <c r="I27" s="88" t="str">
        <f>IF(Flytende!I238=0,"",Flytende!I238)</f>
        <v/>
      </c>
      <c r="J27" s="88" t="str">
        <f>IF(Flytende!J238=0,"",Flytende!J238)</f>
        <v/>
      </c>
      <c r="K27" s="88" t="str">
        <f>IF(Flytende!K238=0,"",Flytende!K238)</f>
        <v/>
      </c>
      <c r="L27" s="88" t="str">
        <f>IF(Flytende!L238=0,"",Flytende!L238)</f>
        <v/>
      </c>
      <c r="M27" s="88" t="str">
        <f>IF(Flytende!M238=0,"",Flytende!M238)</f>
        <v/>
      </c>
    </row>
    <row r="28" spans="1:24" s="41" customFormat="1" ht="13.2" customHeight="1" x14ac:dyDescent="0.25">
      <c r="A28" s="135" t="s">
        <v>24</v>
      </c>
      <c r="B28" s="115">
        <f t="shared" si="0"/>
        <v>45895</v>
      </c>
      <c r="C28" s="144" t="str">
        <f>IF(Flytende!C239=0,"",Flytende!C239)</f>
        <v/>
      </c>
      <c r="D28" s="144" t="str">
        <f>IF(Flytende!D239=0,"",Flytende!D239)</f>
        <v/>
      </c>
      <c r="E28" s="144" t="str">
        <f>IF(Flytende!E239=0,"",Flytende!E239)</f>
        <v/>
      </c>
      <c r="F28" s="144" t="str">
        <f>IF(Flytende!F239=0,"",Flytende!F239)</f>
        <v/>
      </c>
      <c r="G28" s="144" t="str">
        <f>IF(Flytende!G239=0,"",Flytende!G239)</f>
        <v/>
      </c>
      <c r="H28" s="144" t="str">
        <f>IF(Flytende!H239=0,"",Flytende!H239)</f>
        <v/>
      </c>
      <c r="I28" s="144" t="str">
        <f>IF(Flytende!I239=0,"",Flytende!I239)</f>
        <v/>
      </c>
      <c r="J28" s="144" t="str">
        <f>IF(Flytende!J239=0,"",Flytende!J239)</f>
        <v/>
      </c>
      <c r="K28" s="144" t="str">
        <f>IF(Flytende!K239=0,"",Flytende!K239)</f>
        <v/>
      </c>
      <c r="L28" s="144" t="str">
        <f>IF(Flytende!L239=0,"",Flytende!L239)</f>
        <v/>
      </c>
      <c r="M28" s="144" t="str">
        <f>IF(Flytende!M239=0,"",Flytende!M239)</f>
        <v/>
      </c>
    </row>
    <row r="29" spans="1:24" s="41" customFormat="1" ht="13.2" customHeight="1" x14ac:dyDescent="0.25">
      <c r="A29" s="130" t="s">
        <v>11</v>
      </c>
      <c r="B29" s="87">
        <f t="shared" si="0"/>
        <v>45896</v>
      </c>
      <c r="C29" s="89" t="str">
        <f>IF(Flytende!C240=0,"",Flytende!C240)</f>
        <v>V65</v>
      </c>
      <c r="D29" s="88" t="str">
        <f>IF(Flytende!D240=0,"",Flytende!D240)</f>
        <v/>
      </c>
      <c r="E29" s="88" t="str">
        <f>IF(Flytende!E240=0,"",Flytende!E240)</f>
        <v/>
      </c>
      <c r="F29" s="88" t="str">
        <f>IF(Flytende!F240=0,"",Flytende!F240)</f>
        <v/>
      </c>
      <c r="G29" s="88" t="str">
        <f>IF(Flytende!G240=0,"",Flytende!G240)</f>
        <v/>
      </c>
      <c r="H29" s="88" t="str">
        <f>IF(Flytende!H240=0,"",Flytende!H240)</f>
        <v/>
      </c>
      <c r="I29" s="88" t="str">
        <f>IF(Flytende!I240=0,"",Flytende!I240)</f>
        <v/>
      </c>
      <c r="J29" s="88" t="str">
        <f>IF(Flytende!J240=0,"",Flytende!J240)</f>
        <v/>
      </c>
      <c r="K29" s="88" t="str">
        <f>IF(Flytende!K240=0,"",Flytende!K240)</f>
        <v/>
      </c>
      <c r="L29" s="88" t="str">
        <f>IF(Flytende!L240=0,"",Flytende!L240)</f>
        <v/>
      </c>
      <c r="M29" s="88" t="str">
        <f>IF(Flytende!M240=0,"",Flytende!M240)</f>
        <v/>
      </c>
    </row>
    <row r="30" spans="1:24" s="41" customFormat="1" ht="13.2" customHeight="1" x14ac:dyDescent="0.25">
      <c r="A30" s="130" t="s">
        <v>14</v>
      </c>
      <c r="B30" s="87">
        <f t="shared" si="0"/>
        <v>45897</v>
      </c>
      <c r="C30" s="208" t="str">
        <f>IF(Flytende!C241=0,"",Flytende!C241)</f>
        <v>V65</v>
      </c>
      <c r="D30" s="88" t="str">
        <f>IF(Flytende!D241=0,"",Flytende!D241)</f>
        <v/>
      </c>
      <c r="E30" s="88" t="str">
        <f>IF(Flytende!E241=0,"",Flytende!E241)</f>
        <v/>
      </c>
      <c r="F30" s="88" t="str">
        <f>IF(Flytende!F241=0,"",Flytende!F241)</f>
        <v/>
      </c>
      <c r="G30" s="88" t="str">
        <f>IF(Flytende!G241=0,"",Flytende!G241)</f>
        <v/>
      </c>
      <c r="H30" s="88" t="str">
        <f>IF(Flytende!H241=0,"",Flytende!H241)</f>
        <v/>
      </c>
      <c r="I30" s="88" t="str">
        <f>IF(Flytende!I241=0,"",Flytende!I241)</f>
        <v/>
      </c>
      <c r="J30" s="88" t="str">
        <f>IF(Flytende!J241=0,"",Flytende!J241)</f>
        <v/>
      </c>
      <c r="K30" s="88" t="str">
        <f>IF(Flytende!K241=0,"",Flytende!K241)</f>
        <v/>
      </c>
      <c r="L30" s="88" t="str">
        <f>IF(Flytende!L241=0,"",Flytende!L241)</f>
        <v/>
      </c>
      <c r="M30" s="88" t="str">
        <f>IF(Flytende!M241=0,"",Flytende!M241)</f>
        <v/>
      </c>
    </row>
    <row r="31" spans="1:24" s="41" customFormat="1" ht="13.2" customHeight="1" x14ac:dyDescent="0.25">
      <c r="A31" s="130" t="s">
        <v>16</v>
      </c>
      <c r="B31" s="87">
        <f t="shared" si="0"/>
        <v>45898</v>
      </c>
      <c r="C31" s="89" t="str">
        <f>IF(Flytende!C242=0,"",Flytende!C242)</f>
        <v/>
      </c>
      <c r="D31" s="88" t="str">
        <f>IF(Flytende!D242=0,"",Flytende!D242)</f>
        <v/>
      </c>
      <c r="E31" s="88" t="str">
        <f>IF(Flytende!E242=0,"",Flytende!E242)</f>
        <v/>
      </c>
      <c r="F31" s="88" t="str">
        <f>IF(Flytende!F242=0,"",Flytende!F242)</f>
        <v/>
      </c>
      <c r="G31" s="88" t="str">
        <f>IF(Flytende!G242=0,"",Flytende!G242)</f>
        <v>V75</v>
      </c>
      <c r="H31" s="88" t="str">
        <f>IF(Flytende!H242=0,"",Flytende!H242)</f>
        <v/>
      </c>
      <c r="I31" s="88" t="str">
        <f>IF(Flytende!I242=0,"",Flytende!I242)</f>
        <v/>
      </c>
      <c r="J31" s="88" t="str">
        <f>IF(Flytende!J242=0,"",Flytende!J242)</f>
        <v/>
      </c>
      <c r="K31" s="88" t="str">
        <f>IF(Flytende!K242=0,"",Flytende!K242)</f>
        <v/>
      </c>
      <c r="L31" s="88" t="str">
        <f>IF(Flytende!L242=0,"",Flytende!L242)</f>
        <v/>
      </c>
      <c r="M31" s="88" t="str">
        <f>IF(Flytende!M242=0,"",Flytende!M242)</f>
        <v/>
      </c>
    </row>
    <row r="32" spans="1:24" s="41" customFormat="1" ht="13.2" customHeight="1" thickBot="1" x14ac:dyDescent="0.3">
      <c r="A32" s="122" t="s">
        <v>18</v>
      </c>
      <c r="B32" s="123">
        <f t="shared" si="0"/>
        <v>45899</v>
      </c>
      <c r="C32" s="102" t="str">
        <f>IF(Flytende!C243=0,"",Flytende!C243)</f>
        <v/>
      </c>
      <c r="D32" s="102" t="str">
        <f>IF(Flytende!D243=0,"",Flytende!D243)</f>
        <v/>
      </c>
      <c r="E32" s="102" t="str">
        <f>IF(Flytende!E243=0,"",Flytende!E243)</f>
        <v/>
      </c>
      <c r="F32" s="102" t="str">
        <f>IF(Flytende!F243=0,"",Flytende!F243)</f>
        <v/>
      </c>
      <c r="G32" s="102" t="str">
        <f>IF(Flytende!G243=0,"",Flytende!G243)</f>
        <v/>
      </c>
      <c r="H32" s="102" t="str">
        <f>IF(Flytende!H243=0,"",Flytende!H243)</f>
        <v/>
      </c>
      <c r="I32" s="102" t="str">
        <f>IF(Flytende!I243=0,"",Flytende!I243)</f>
        <v>V65</v>
      </c>
      <c r="J32" s="102" t="str">
        <f>IF(Flytende!J243=0,"",Flytende!J243)</f>
        <v/>
      </c>
      <c r="K32" s="102" t="str">
        <f>IF(Flytende!K243=0,"",Flytende!K243)</f>
        <v/>
      </c>
      <c r="L32" s="102" t="str">
        <f>IF(Flytende!L243=0,"",Flytende!L243)</f>
        <v>X</v>
      </c>
      <c r="M32" s="102" t="str">
        <f>IF(Flytende!M243=0,"",Flytende!M243)</f>
        <v/>
      </c>
    </row>
    <row r="33" spans="1:13" s="41" customFormat="1" ht="13.2" customHeight="1" x14ac:dyDescent="0.25">
      <c r="A33" s="152" t="s">
        <v>20</v>
      </c>
      <c r="B33" s="126">
        <f t="shared" si="0"/>
        <v>45900</v>
      </c>
      <c r="C33" s="210" t="str">
        <f>IF(Flytende!C244=0,"",Flytende!C244)</f>
        <v/>
      </c>
      <c r="D33" s="210" t="str">
        <f>IF(Flytende!D244=0,"",Flytende!D244)</f>
        <v/>
      </c>
      <c r="E33" s="210" t="str">
        <f>IF(Flytende!E244=0,"",Flytende!E244)</f>
        <v/>
      </c>
      <c r="F33" s="210" t="str">
        <f>IF(Flytende!F244=0,"",Flytende!F244)</f>
        <v/>
      </c>
      <c r="G33" s="210" t="str">
        <f>IF(Flytende!G244=0,"",Flytende!G244)</f>
        <v/>
      </c>
      <c r="H33" s="210" t="str">
        <f>IF(Flytende!H244=0,"",Flytende!H244)</f>
        <v/>
      </c>
      <c r="I33" s="210" t="str">
        <f>IF(Flytende!I244=0,"",Flytende!I244)</f>
        <v/>
      </c>
      <c r="J33" s="210" t="str">
        <f>IF(Flytende!J244=0,"",Flytende!J244)</f>
        <v/>
      </c>
      <c r="K33" s="210" t="str">
        <f>IF(Flytende!K244=0,"",Flytende!K244)</f>
        <v>V65</v>
      </c>
      <c r="L33" s="210" t="str">
        <f>IF(Flytende!L244=0,"",Flytende!L244)</f>
        <v/>
      </c>
      <c r="M33" s="210" t="str">
        <f>IF(Flytende!M244=0,"",Flytende!M244)</f>
        <v/>
      </c>
    </row>
    <row r="34" spans="1:13" s="41" customFormat="1" ht="13.2" customHeight="1" x14ac:dyDescent="0.25">
      <c r="A34" s="60"/>
      <c r="B34" s="58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</row>
    <row r="35" spans="1:13" s="41" customFormat="1" ht="13.2" customHeight="1" x14ac:dyDescent="0.25">
      <c r="A35" s="60"/>
      <c r="B35" s="62"/>
    </row>
    <row r="36" spans="1:13" ht="14.1" customHeight="1" x14ac:dyDescent="0.25">
      <c r="A36" s="60" t="s">
        <v>384</v>
      </c>
      <c r="B36" s="62"/>
      <c r="C36" s="23">
        <f t="shared" ref="C36:M36" si="1">SUM(C37:C47)</f>
        <v>4</v>
      </c>
      <c r="D36" s="23">
        <f t="shared" si="1"/>
        <v>3</v>
      </c>
      <c r="E36" s="23">
        <f t="shared" si="1"/>
        <v>3</v>
      </c>
      <c r="F36" s="23">
        <f t="shared" si="1"/>
        <v>3</v>
      </c>
      <c r="G36" s="23">
        <f t="shared" si="1"/>
        <v>3</v>
      </c>
      <c r="H36" s="23">
        <f t="shared" si="1"/>
        <v>3</v>
      </c>
      <c r="I36" s="23">
        <f t="shared" si="1"/>
        <v>3</v>
      </c>
      <c r="J36" s="23">
        <f t="shared" si="1"/>
        <v>3</v>
      </c>
      <c r="K36" s="23">
        <f t="shared" si="1"/>
        <v>4</v>
      </c>
      <c r="L36" s="23">
        <f t="shared" si="1"/>
        <v>2</v>
      </c>
      <c r="M36" s="23">
        <f t="shared" si="1"/>
        <v>4</v>
      </c>
    </row>
    <row r="37" spans="1:13" ht="14.1" customHeight="1" x14ac:dyDescent="0.25">
      <c r="A37" s="60" t="s">
        <v>387</v>
      </c>
      <c r="B37" s="60"/>
      <c r="C37" s="7">
        <f>COUNTIF($C$3:$C$33,"V75")</f>
        <v>0</v>
      </c>
      <c r="D37" s="7">
        <f>COUNTIF($D$3:$D$33,"V75")</f>
        <v>1</v>
      </c>
      <c r="E37" s="7">
        <f>COUNTIF($E$3:$E$33,"V75")</f>
        <v>0</v>
      </c>
      <c r="F37" s="7">
        <f>COUNTIF($F$3:$F$33,"V75")</f>
        <v>1</v>
      </c>
      <c r="G37" s="7">
        <f>COUNTIF($G$3:$G$33,"V75")</f>
        <v>1</v>
      </c>
      <c r="H37" s="7">
        <f>COUNTIF($H$3:$H$33,"V75")</f>
        <v>0</v>
      </c>
      <c r="I37" s="7">
        <f>COUNTIF($I$3:$I$33,"V75")</f>
        <v>0</v>
      </c>
      <c r="J37" s="7">
        <f>COUNTIF($J$3:$J$33,"V75")</f>
        <v>1</v>
      </c>
      <c r="K37" s="7">
        <f>COUNTIF($K$3:$K$33,"V75")</f>
        <v>1</v>
      </c>
      <c r="L37" s="7">
        <f>COUNTIF($L$3:$L$33,"V75")</f>
        <v>0</v>
      </c>
      <c r="M37" s="7">
        <f>COUNTIF($M$3:$M$33,"V75")</f>
        <v>0</v>
      </c>
    </row>
    <row r="38" spans="1:13" ht="14.1" customHeight="1" x14ac:dyDescent="0.25">
      <c r="A38" s="60" t="s">
        <v>434</v>
      </c>
      <c r="B38" s="60"/>
      <c r="C38" s="7">
        <f>COUNTIF($C$3:$C$33,"V85")</f>
        <v>0</v>
      </c>
      <c r="D38" s="7">
        <f>COUNTIF($D$3:$D$33,"V85")</f>
        <v>0</v>
      </c>
      <c r="E38" s="7">
        <f>COUNTIF($E$3:$E$33,"V85")</f>
        <v>0</v>
      </c>
      <c r="F38" s="7">
        <f>COUNTIF($F$3:$F$33,"V85")</f>
        <v>0</v>
      </c>
      <c r="G38" s="7">
        <f>COUNTIF($G$3:$G$33,"V85")</f>
        <v>0</v>
      </c>
      <c r="H38" s="7">
        <f>COUNTIF($H$3:$H$33,"V85")</f>
        <v>0</v>
      </c>
      <c r="I38" s="7">
        <f>COUNTIF($I$3:$I$33,"V85")</f>
        <v>0</v>
      </c>
      <c r="J38" s="7">
        <f>COUNTIF($J$3:$J$33,"V85")</f>
        <v>0</v>
      </c>
      <c r="K38" s="7">
        <f>COUNTIF($K$3:$K$33,"V85")</f>
        <v>0</v>
      </c>
      <c r="L38" s="7">
        <f>COUNTIF($L$3:$L$33,"V85")</f>
        <v>0</v>
      </c>
      <c r="M38" s="7">
        <f>COUNTIF($M$3:$M$33,"V85")</f>
        <v>0</v>
      </c>
    </row>
    <row r="39" spans="1:13" ht="14.1" customHeight="1" x14ac:dyDescent="0.25">
      <c r="A39" s="60" t="s">
        <v>388</v>
      </c>
      <c r="B39" s="60"/>
      <c r="C39" s="7">
        <f>COUNTIF($C$3:$C$33,"V75M")</f>
        <v>2</v>
      </c>
      <c r="D39" s="7">
        <f>COUNTIF($D$3:$D$33,"V75M")</f>
        <v>0</v>
      </c>
      <c r="E39" s="7">
        <f>COUNTIF($E$3:$E$33,"V75M")</f>
        <v>1</v>
      </c>
      <c r="F39" s="7">
        <f>COUNTIF($F$3:$F$33,"V75M")</f>
        <v>0</v>
      </c>
      <c r="G39" s="7">
        <f>COUNTIF($G$3:$G$33,"V75M")</f>
        <v>0</v>
      </c>
      <c r="H39" s="7">
        <f>COUNTIF($H$3:$H$33,"V75M")</f>
        <v>1</v>
      </c>
      <c r="I39" s="7">
        <f>COUNTIF($I$3:$I$33,"V75M")</f>
        <v>0</v>
      </c>
      <c r="J39" s="7">
        <f>COUNTIF($J$3:$J$33,"V75M")</f>
        <v>0</v>
      </c>
      <c r="K39" s="7">
        <f>COUNTIF($K$3:$K$33,"V75M")</f>
        <v>0</v>
      </c>
      <c r="L39" s="7">
        <f>COUNTIF($L$3:$L$33,"V75M")</f>
        <v>0</v>
      </c>
      <c r="M39" s="7">
        <f>COUNTIF($M$3:$M$33,"V75M")</f>
        <v>0</v>
      </c>
    </row>
    <row r="40" spans="1:13" ht="14.1" customHeight="1" x14ac:dyDescent="0.25">
      <c r="A40" s="60" t="s">
        <v>13</v>
      </c>
      <c r="B40" s="60"/>
      <c r="C40" s="7">
        <f>COUNTIF($C$3:$C$33,"V65")</f>
        <v>2</v>
      </c>
      <c r="D40" s="7">
        <f>COUNTIF($D$3:$D$33,"V65")</f>
        <v>2</v>
      </c>
      <c r="E40" s="7">
        <f>COUNTIF($E$3:$E$33,"V65")</f>
        <v>2</v>
      </c>
      <c r="F40" s="7">
        <f>COUNTIF($F$3:$F$33,"V65")</f>
        <v>1</v>
      </c>
      <c r="G40" s="7">
        <f>COUNTIF($G$3:$G$33,"V65")</f>
        <v>2</v>
      </c>
      <c r="H40" s="7">
        <f>COUNTIF($H$3:$H$33,"V65")</f>
        <v>2</v>
      </c>
      <c r="I40" s="7">
        <f>COUNTIF($I$3:$I$33,"V65")</f>
        <v>3</v>
      </c>
      <c r="J40" s="7">
        <f>COUNTIF($J$3:$J$33,"V65")</f>
        <v>2</v>
      </c>
      <c r="K40" s="7">
        <f>COUNTIF($K$3:$K$33,"V65")</f>
        <v>1</v>
      </c>
      <c r="L40" s="7">
        <f>COUNTIF($L$3:$L$33,"V65")</f>
        <v>0</v>
      </c>
      <c r="M40" s="7">
        <f>COUNTIF($M$3:$M$33,"V65")</f>
        <v>2</v>
      </c>
    </row>
    <row r="41" spans="1:13" ht="14.1" customHeight="1" x14ac:dyDescent="0.25">
      <c r="A41" s="60" t="s">
        <v>389</v>
      </c>
      <c r="B41" s="60"/>
      <c r="C41" s="7">
        <f>COUNTIF($C$3:$C$33,"V65L")</f>
        <v>0</v>
      </c>
      <c r="D41" s="7">
        <f>COUNTIF($D$3:$D$33,"V65L")</f>
        <v>0</v>
      </c>
      <c r="E41" s="7">
        <f>COUNTIF($E$3:$E$33,"V65L")</f>
        <v>0</v>
      </c>
      <c r="F41" s="7">
        <f>COUNTIF($F$3:$F$33,"V65L")</f>
        <v>0</v>
      </c>
      <c r="G41" s="7">
        <f>COUNTIF($G$3:$G$33,"V65L")</f>
        <v>0</v>
      </c>
      <c r="H41" s="7">
        <f>COUNTIF($H$3:$H$33,"V65L")</f>
        <v>0</v>
      </c>
      <c r="I41" s="7">
        <f>COUNTIF($I$3:$I$33,"V65L")</f>
        <v>0</v>
      </c>
      <c r="J41" s="7">
        <f>COUNTIF($J$3:$J$33,"V65L")</f>
        <v>0</v>
      </c>
      <c r="K41" s="7">
        <f>COUNTIF($K$3:$K$33,"V65L")</f>
        <v>0</v>
      </c>
      <c r="L41" s="7">
        <f>COUNTIF($L$3:$L$33,"V65L")</f>
        <v>0</v>
      </c>
      <c r="M41" s="7">
        <f>COUNTIF($M$3:$M$33,"V65L")</f>
        <v>0</v>
      </c>
    </row>
    <row r="42" spans="1:13" ht="14.1" customHeight="1" x14ac:dyDescent="0.25">
      <c r="A42" s="60" t="s">
        <v>390</v>
      </c>
      <c r="B42" s="60"/>
      <c r="C42" s="7">
        <f>COUNTIF($C$3:$C$33,"V64")</f>
        <v>0</v>
      </c>
      <c r="D42" s="7">
        <f>COUNTIF($D$3:$D$33,"V64")</f>
        <v>0</v>
      </c>
      <c r="E42" s="7">
        <f>COUNTIF($E$3:$E$33,"V64")</f>
        <v>0</v>
      </c>
      <c r="F42" s="7">
        <f>COUNTIF($F$3:$F$33,"V64")</f>
        <v>0</v>
      </c>
      <c r="G42" s="7">
        <f>COUNTIF($G$3:$G$33,"V64")</f>
        <v>0</v>
      </c>
      <c r="H42" s="7">
        <f>COUNTIF($H$3:$H$33,"V64")</f>
        <v>0</v>
      </c>
      <c r="I42" s="7">
        <f>COUNTIF($I$3:$I$33,"V64")</f>
        <v>0</v>
      </c>
      <c r="J42" s="7">
        <f>COUNTIF($J$3:$J$33,"V64")</f>
        <v>0</v>
      </c>
      <c r="K42" s="7">
        <f>COUNTIF($K$3:$K$33,"V64")</f>
        <v>0</v>
      </c>
      <c r="L42" s="7">
        <f>COUNTIF($L$3:$L$33,"V64")</f>
        <v>0</v>
      </c>
      <c r="M42" s="7">
        <f>COUNTIF($M$3:$M$33,"V64")</f>
        <v>1</v>
      </c>
    </row>
    <row r="43" spans="1:13" ht="14.1" customHeight="1" x14ac:dyDescent="0.25">
      <c r="A43" s="60" t="s">
        <v>391</v>
      </c>
      <c r="B43" s="60"/>
      <c r="C43" s="7">
        <f>COUNTIF($C$3:$C$33,"V86")</f>
        <v>0</v>
      </c>
      <c r="D43" s="7">
        <f>COUNTIF($D$3:$D$33,"V86")</f>
        <v>0</v>
      </c>
      <c r="E43" s="7">
        <f>COUNTIF($E$3:$E$33,"V86")</f>
        <v>0</v>
      </c>
      <c r="F43" s="7">
        <f>COUNTIF($F$3:$F$33,"V86")</f>
        <v>0</v>
      </c>
      <c r="G43" s="7">
        <f>COUNTIF($G$3:$G$33,"V86")</f>
        <v>0</v>
      </c>
      <c r="H43" s="7">
        <f>COUNTIF($H$3:$H$33,"V86")</f>
        <v>0</v>
      </c>
      <c r="I43" s="7">
        <f>COUNTIF($I$3:$I$33,"V86")</f>
        <v>0</v>
      </c>
      <c r="J43" s="7">
        <f>COUNTIF($J$3:$J$33,"V86")</f>
        <v>0</v>
      </c>
      <c r="K43" s="7">
        <f>COUNTIF($K$3:$K$33,"V86")</f>
        <v>0</v>
      </c>
      <c r="L43" s="7">
        <f>COUNTIF($L$3:$L$33,"V86")</f>
        <v>0</v>
      </c>
      <c r="M43" s="7">
        <f>COUNTIF($M$3:$M$33,"V86")</f>
        <v>0</v>
      </c>
    </row>
    <row r="44" spans="1:13" ht="14.1" customHeight="1" x14ac:dyDescent="0.25">
      <c r="A44" s="60" t="s">
        <v>392</v>
      </c>
      <c r="B44" s="60"/>
      <c r="C44" s="7">
        <f>COUNTIF($C$3:$C$33,"L")</f>
        <v>0</v>
      </c>
      <c r="D44" s="7">
        <f>COUNTIF($D$3:$D$33,"L")</f>
        <v>0</v>
      </c>
      <c r="E44" s="7">
        <f>COUNTIF($E$3:$E$33,"L")</f>
        <v>0</v>
      </c>
      <c r="F44" s="7">
        <f>COUNTIF($F$3:$F$33,"L")</f>
        <v>0</v>
      </c>
      <c r="G44" s="7">
        <f>COUNTIF($G$3:$G$33,"L")</f>
        <v>0</v>
      </c>
      <c r="H44" s="7">
        <f>COUNTIF($H$3:$H$33,"L")</f>
        <v>0</v>
      </c>
      <c r="I44" s="7">
        <f>COUNTIF($I$3:$I$33,"L")</f>
        <v>0</v>
      </c>
      <c r="J44" s="7">
        <f>COUNTIF($J$3:$J$33,"L")</f>
        <v>0</v>
      </c>
      <c r="K44" s="7">
        <f>COUNTIF($K$3:$K$33,"L")</f>
        <v>0</v>
      </c>
      <c r="L44" s="7">
        <f>COUNTIF($L$3:$L$33,"L")</f>
        <v>0</v>
      </c>
      <c r="M44" s="7">
        <f>COUNTIF($M$3:$M$33,"L")</f>
        <v>0</v>
      </c>
    </row>
    <row r="45" spans="1:13" ht="14.1" customHeight="1" x14ac:dyDescent="0.25">
      <c r="A45" s="60" t="s">
        <v>393</v>
      </c>
      <c r="B45" s="60"/>
      <c r="C45" s="7">
        <f>COUNTIF($C$3:$C$33,"SL")</f>
        <v>0</v>
      </c>
      <c r="D45" s="7">
        <f>COUNTIF($D$3:$D$33,"SL")</f>
        <v>0</v>
      </c>
      <c r="E45" s="7">
        <f>COUNTIF($E$3:$E$33,"SL")</f>
        <v>0</v>
      </c>
      <c r="F45" s="7">
        <f>COUNTIF($F$3:$F$33,"SL")</f>
        <v>0</v>
      </c>
      <c r="G45" s="7">
        <f>COUNTIF($G$3:$G$33,"SL")</f>
        <v>0</v>
      </c>
      <c r="H45" s="7">
        <f>COUNTIF($H$3:$H$33,"SL")</f>
        <v>0</v>
      </c>
      <c r="I45" s="7">
        <f>COUNTIF($I$3:$I$33,"SL")</f>
        <v>0</v>
      </c>
      <c r="J45" s="7">
        <f>COUNTIF($J$3:$J$33,"SL")</f>
        <v>0</v>
      </c>
      <c r="K45" s="7">
        <f>COUNTIF($K$3:$K$33,"SL")</f>
        <v>0</v>
      </c>
      <c r="L45" s="7">
        <f>COUNTIF($L$3:$L$33,"SL")</f>
        <v>0</v>
      </c>
      <c r="M45" s="7">
        <f>COUNTIF($M$3:$M$33,"SL")</f>
        <v>1</v>
      </c>
    </row>
    <row r="46" spans="1:13" ht="14.1" customHeight="1" x14ac:dyDescent="0.25">
      <c r="A46" s="60" t="s">
        <v>394</v>
      </c>
      <c r="B46" s="60"/>
      <c r="C46" s="7">
        <f>COUNTIF($C$3:$C$33,"FL")</f>
        <v>0</v>
      </c>
      <c r="D46" s="7">
        <f>COUNTIF($D$3:$D$33,"FL")</f>
        <v>0</v>
      </c>
      <c r="E46" s="7">
        <f>COUNTIF($E$3:$E$33,"FL")</f>
        <v>0</v>
      </c>
      <c r="F46" s="7">
        <f>COUNTIF($F$3:$F$33,"FL")</f>
        <v>1</v>
      </c>
      <c r="G46" s="7">
        <f>COUNTIF($G$3:$G$33,"FL")</f>
        <v>0</v>
      </c>
      <c r="H46" s="7">
        <f>COUNTIF($H$3:$H$33,"FL")</f>
        <v>0</v>
      </c>
      <c r="I46" s="7">
        <f>COUNTIF($I$3:$I$33,"FL")</f>
        <v>0</v>
      </c>
      <c r="J46" s="7">
        <f>COUNTIF($J$3:$J$33,"FL")</f>
        <v>0</v>
      </c>
      <c r="K46" s="7">
        <f>COUNTIF($K$3:$K$33,"FL")</f>
        <v>2</v>
      </c>
      <c r="L46" s="7">
        <f>COUNTIF($L$3:$L$33,"FL")</f>
        <v>0</v>
      </c>
      <c r="M46" s="7">
        <f>COUNTIF($M$3:$M$33,"FL")</f>
        <v>0</v>
      </c>
    </row>
    <row r="47" spans="1:13" ht="14.1" customHeight="1" x14ac:dyDescent="0.25">
      <c r="A47" s="60" t="s">
        <v>395</v>
      </c>
      <c r="B47" s="60"/>
      <c r="C47" s="7">
        <f>COUNTIF($C$3:$C$33,"X")</f>
        <v>0</v>
      </c>
      <c r="D47" s="7">
        <f>COUNTIF($D$3:$D$33,"X")</f>
        <v>0</v>
      </c>
      <c r="E47" s="7">
        <f>COUNTIF($E$3:$E$33,"X")</f>
        <v>0</v>
      </c>
      <c r="F47" s="7">
        <f>COUNTIF($F$3:$F$33,"X")</f>
        <v>0</v>
      </c>
      <c r="G47" s="7">
        <f>COUNTIF($G$3:$G$33,"X")</f>
        <v>0</v>
      </c>
      <c r="H47" s="7">
        <f>COUNTIF($H$3:$H$33,"X")</f>
        <v>0</v>
      </c>
      <c r="I47" s="7">
        <f>COUNTIF($I$3:$I$33,"X")</f>
        <v>0</v>
      </c>
      <c r="J47" s="7">
        <f>COUNTIF($J$3:$J$33,"X")</f>
        <v>0</v>
      </c>
      <c r="K47" s="7">
        <f>COUNTIF($K$3:$K$33,"X")</f>
        <v>0</v>
      </c>
      <c r="L47" s="7">
        <f>COUNTIF($L$3:$L$33,"X")</f>
        <v>2</v>
      </c>
      <c r="M47" s="7">
        <f>COUNTIF($M$3:$M$33,"X")</f>
        <v>0</v>
      </c>
    </row>
    <row r="48" spans="1:13" ht="15" customHeight="1" x14ac:dyDescent="0.25">
      <c r="A48" s="60"/>
      <c r="B48" s="62"/>
    </row>
  </sheetData>
  <printOptions gridLines="1" gridLinesSet="0"/>
  <pageMargins left="0.78740157499999996" right="0.78740157499999996" top="0.984251969" bottom="0.984251969" header="0.5" footer="0.5"/>
  <pageSetup paperSize="9" scale="66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4da7c45-7257-4738-8a22-e244802a3abd">
      <UserInfo>
        <DisplayName/>
        <AccountId xsi:nil="true"/>
        <AccountType/>
      </UserInfo>
    </SharedWithUsers>
    <lcf76f155ced4ddcb4097134ff3c332f xmlns="d737dcbf-14af-41c0-9bdf-2b61cb56f0a9">
      <Terms xmlns="http://schemas.microsoft.com/office/infopath/2007/PartnerControls"/>
    </lcf76f155ced4ddcb4097134ff3c332f>
    <TaxCatchAll xmlns="a4da7c45-7257-4738-8a22-e244802a3ab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35F0493AE6744A9237F128B111414C" ma:contentTypeVersion="15" ma:contentTypeDescription="Create a new document." ma:contentTypeScope="" ma:versionID="7f83993e4ae09d763fd83c419939a966">
  <xsd:schema xmlns:xsd="http://www.w3.org/2001/XMLSchema" xmlns:xs="http://www.w3.org/2001/XMLSchema" xmlns:p="http://schemas.microsoft.com/office/2006/metadata/properties" xmlns:ns2="d737dcbf-14af-41c0-9bdf-2b61cb56f0a9" xmlns:ns3="a4da7c45-7257-4738-8a22-e244802a3abd" targetNamespace="http://schemas.microsoft.com/office/2006/metadata/properties" ma:root="true" ma:fieldsID="b6dd6b2b24b274fb7e9bb505d862ac55" ns2:_="" ns3:_="">
    <xsd:import namespace="d737dcbf-14af-41c0-9bdf-2b61cb56f0a9"/>
    <xsd:import namespace="a4da7c45-7257-4738-8a22-e244802a3a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7dcbf-14af-41c0-9bdf-2b61cb56f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29e343a-5db8-4a87-889d-9cc55144a6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a7c45-7257-4738-8a22-e244802a3ab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3279df1-c2d7-455a-944b-e206401f4b4f}" ma:internalName="TaxCatchAll" ma:showField="CatchAllData" ma:web="a4da7c45-7257-4738-8a22-e244802a3a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5BFBF7-2D9A-4D53-8B66-1649696A55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402BC0-6B9F-40FF-9857-16513A3163DD}">
  <ds:schemaRefs>
    <ds:schemaRef ds:uri="http://schemas.microsoft.com/office/2006/metadata/properties"/>
    <ds:schemaRef ds:uri="http://schemas.microsoft.com/office/infopath/2007/PartnerControls"/>
    <ds:schemaRef ds:uri="a4da7c45-7257-4738-8a22-e244802a3abd"/>
    <ds:schemaRef ds:uri="d737dcbf-14af-41c0-9bdf-2b61cb56f0a9"/>
  </ds:schemaRefs>
</ds:datastoreItem>
</file>

<file path=customXml/itemProps3.xml><?xml version="1.0" encoding="utf-8"?>
<ds:datastoreItem xmlns:ds="http://schemas.openxmlformats.org/officeDocument/2006/customXml" ds:itemID="{43F2D88E-FE2C-49BF-91B0-A557D13562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37dcbf-14af-41c0-9bdf-2b61cb56f0a9"/>
    <ds:schemaRef ds:uri="a4da7c45-7257-4738-8a22-e244802a3a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Navngitte områder</vt:lpstr>
      </vt:variant>
      <vt:variant>
        <vt:i4>1</vt:i4>
      </vt:variant>
    </vt:vector>
  </HeadingPairs>
  <TitlesOfParts>
    <vt:vector size="16" baseType="lpstr">
      <vt:lpstr>Flytende</vt:lpstr>
      <vt:lpstr>Januar</vt:lpstr>
      <vt:lpstr>Februar</vt:lpstr>
      <vt:lpstr>Mars</vt:lpstr>
      <vt:lpstr>April</vt:lpstr>
      <vt:lpstr>Mai</vt:lpstr>
      <vt:lpstr>Juni</vt:lpstr>
      <vt:lpstr>Juli</vt:lpstr>
      <vt:lpstr>August</vt:lpstr>
      <vt:lpstr>Oktober</vt:lpstr>
      <vt:lpstr>September</vt:lpstr>
      <vt:lpstr>November</vt:lpstr>
      <vt:lpstr>Desember</vt:lpstr>
      <vt:lpstr>Sammendrag</vt:lpstr>
      <vt:lpstr>Hentet fra Flytende</vt:lpstr>
      <vt:lpstr>Sammendrag!Utskriftsområde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Norsk Rikstoto</dc:creator>
  <cp:lastModifiedBy>Jan Inge Ringen</cp:lastModifiedBy>
  <cp:lastPrinted>2023-09-28T19:34:17Z</cp:lastPrinted>
  <dcterms:created xsi:type="dcterms:W3CDTF">2000-08-16T15:25:40Z</dcterms:created>
  <dcterms:modified xsi:type="dcterms:W3CDTF">2025-11-11T19:14:14Z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649200</vt:r8>
  </property>
  <property fmtid="{D5CDD505-2E9C-101B-9397-08002B2CF9AE}" pid="3" name="ContentTypeId">
    <vt:lpwstr>0x010100F635F0493AE6744A9237F128B111414C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